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N24" i="1"/>
  <c r="M24"/>
  <c r="L24"/>
  <c r="K24"/>
  <c r="J24"/>
  <c r="I24"/>
  <c r="H24"/>
  <c r="G24"/>
  <c r="F24"/>
  <c r="E24"/>
  <c r="D24"/>
  <c r="C24"/>
  <c r="N19"/>
  <c r="N27" s="1"/>
  <c r="M19"/>
  <c r="M27" s="1"/>
  <c r="L19"/>
  <c r="L27" s="1"/>
  <c r="J19"/>
  <c r="J27" s="1"/>
  <c r="I19"/>
  <c r="I27" s="1"/>
  <c r="H19"/>
  <c r="H27" s="1"/>
  <c r="G19"/>
  <c r="G27" s="1"/>
  <c r="F19"/>
  <c r="F27" s="1"/>
  <c r="E19"/>
  <c r="E27" s="1"/>
  <c r="D19"/>
  <c r="D27" s="1"/>
  <c r="C19"/>
  <c r="C27" s="1"/>
  <c r="K9"/>
  <c r="K19" s="1"/>
  <c r="K27" l="1"/>
  <c r="K21"/>
  <c r="D21"/>
  <c r="F21"/>
  <c r="H21"/>
  <c r="J21"/>
  <c r="L21"/>
  <c r="N21"/>
  <c r="C21"/>
  <c r="E21"/>
  <c r="G21"/>
  <c r="I21"/>
  <c r="M21"/>
</calcChain>
</file>

<file path=xl/sharedStrings.xml><?xml version="1.0" encoding="utf-8"?>
<sst xmlns="http://schemas.openxmlformats.org/spreadsheetml/2006/main" count="43" uniqueCount="43">
  <si>
    <t>COMUNE DI MILAZZO PROSPETTO DELLE RACCOLTE DIFFERENZIATE ANNO 2018</t>
  </si>
  <si>
    <t xml:space="preserve">Frazioni raccolte </t>
  </si>
  <si>
    <t>C.E.R.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</si>
  <si>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</si>
  <si>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</si>
  <si>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</si>
  <si>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</si>
  <si>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</si>
  <si>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</si>
  <si>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</si>
  <si>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</si>
  <si>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</si>
  <si>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</si>
  <si>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</si>
  <si>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</si>
  <si>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Imball. in cartone (selet.)</t>
  </si>
  <si>
    <t>Imball. in Plastica</t>
  </si>
  <si>
    <t xml:space="preserve">Imbal. vetro, allum., banda stagn. (cong.) </t>
  </si>
  <si>
    <t>Carta e cartone (cong.)</t>
  </si>
  <si>
    <t xml:space="preserve">Frazione umida </t>
  </si>
  <si>
    <t>Apparec. elettr. elettron. f. u. con C.F.C.</t>
  </si>
  <si>
    <t>200123*</t>
  </si>
  <si>
    <t xml:space="preserve">Apparec. elettr. elettron. f. uso. </t>
  </si>
  <si>
    <t>Legno non conten. sostanze pericol.</t>
  </si>
  <si>
    <t xml:space="preserve">Rifiuti Biodegrad. </t>
  </si>
  <si>
    <t xml:space="preserve">Rifiuti ingombranti </t>
  </si>
  <si>
    <t>Rifiuti in legno</t>
  </si>
  <si>
    <t>Apparec. Elettr.con sostan. pericolose</t>
  </si>
  <si>
    <t>200135*</t>
  </si>
  <si>
    <t>Medicinali diver. da quelli voce 20 01 31</t>
  </si>
  <si>
    <t>Batterie e accumulatori</t>
  </si>
  <si>
    <t>Pneumatici fuori uso</t>
  </si>
  <si>
    <t>Totale R.D. in Kg 2018</t>
  </si>
  <si>
    <t>Totale R.D. in Kg 2017</t>
  </si>
  <si>
    <t>R.D. differenza 2018-2017</t>
  </si>
  <si>
    <t>R.S.U.I. 2018+cod 200303</t>
  </si>
  <si>
    <t>R.S.U.I. 2017</t>
  </si>
  <si>
    <t>R.S.U.I. differenza 2018-2017</t>
  </si>
  <si>
    <t>R. Spazz. 200303</t>
  </si>
  <si>
    <t>Rifiuti 200301+200303 anno 2018</t>
  </si>
  <si>
    <t>Percentuale R.D. 2018</t>
  </si>
  <si>
    <t>Punto ecologico F.R. Metals</t>
  </si>
  <si>
    <t>% RD CON PUNTO ECOLOGICO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</si>
</sst>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b/>
      <sz val="8"/>
      <color indexed="9"/>
      <name val="Trebuchet MS"/>
      <family val="2"/>
    </font>
    <font>
      <sz val="8"/>
      <name val="Arial"/>
    </font>
    <font>
      <b/>
      <sz val="8"/>
      <name val="Tahoma"/>
      <family val="2"/>
    </font>
    <font>
      <sz val="8"/>
      <name val="Tahoma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b/>
      <sz val="8"/>
      <color indexed="8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vertical="center"/>
    </xf>
    <xf numFmtId="49" fontId="3" fillId="6" borderId="5" xfId="0" applyNumberFormat="1" applyFont="1" applyFill="1" applyBorder="1" applyAlignment="1">
      <alignment horizontal="center" vertical="center"/>
    </xf>
    <xf numFmtId="49" fontId="4" fillId="7" borderId="5" xfId="0" applyNumberFormat="1" applyFont="1" applyFill="1" applyBorder="1" applyAlignment="1">
      <alignment vertical="center"/>
    </xf>
    <xf numFmtId="49" fontId="4" fillId="8" borderId="5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10" borderId="5" xfId="0" applyNumberFormat="1" applyFont="1" applyFill="1" applyBorder="1" applyAlignment="1">
      <alignment vertical="center"/>
    </xf>
    <xf numFmtId="49" fontId="3" fillId="10" borderId="5" xfId="0" applyNumberFormat="1" applyFont="1" applyFill="1" applyBorder="1" applyAlignment="1">
      <alignment horizontal="center" vertical="center"/>
    </xf>
    <xf numFmtId="49" fontId="4" fillId="11" borderId="5" xfId="0" applyNumberFormat="1" applyFont="1" applyFill="1" applyBorder="1" applyAlignment="1">
      <alignment vertical="center"/>
    </xf>
    <xf numFmtId="49" fontId="4" fillId="11" borderId="5" xfId="0" applyNumberFormat="1" applyFont="1" applyFill="1" applyBorder="1" applyAlignment="1">
      <alignment horizontal="center" vertical="center"/>
    </xf>
    <xf numFmtId="49" fontId="3" fillId="12" borderId="5" xfId="0" applyNumberFormat="1" applyFont="1" applyFill="1" applyBorder="1" applyAlignment="1">
      <alignment vertical="center"/>
    </xf>
    <xf numFmtId="49" fontId="3" fillId="12" borderId="5" xfId="0" applyNumberFormat="1" applyFont="1" applyFill="1" applyBorder="1" applyAlignment="1">
      <alignment horizontal="center" vertical="center"/>
    </xf>
    <xf numFmtId="49" fontId="3" fillId="13" borderId="5" xfId="0" applyNumberFormat="1" applyFont="1" applyFill="1" applyBorder="1" applyAlignment="1">
      <alignment vertical="center"/>
    </xf>
    <xf numFmtId="49" fontId="3" fillId="13" borderId="5" xfId="0" applyNumberFormat="1" applyFont="1" applyFill="1" applyBorder="1" applyAlignment="1">
      <alignment horizontal="center" vertical="center"/>
    </xf>
    <xf numFmtId="49" fontId="3" fillId="14" borderId="5" xfId="0" applyNumberFormat="1" applyFont="1" applyFill="1" applyBorder="1" applyAlignment="1">
      <alignment vertical="center"/>
    </xf>
    <xf numFmtId="49" fontId="3" fillId="14" borderId="5" xfId="0" applyNumberFormat="1" applyFont="1" applyFill="1" applyBorder="1" applyAlignment="1">
      <alignment horizontal="center" vertical="center"/>
    </xf>
    <xf numFmtId="49" fontId="3" fillId="15" borderId="5" xfId="0" applyNumberFormat="1" applyFont="1" applyFill="1" applyBorder="1" applyAlignment="1">
      <alignment vertical="center"/>
    </xf>
    <xf numFmtId="49" fontId="3" fillId="15" borderId="5" xfId="0" applyNumberFormat="1" applyFont="1" applyFill="1" applyBorder="1" applyAlignment="1">
      <alignment horizontal="center" vertical="center"/>
    </xf>
    <xf numFmtId="49" fontId="5" fillId="16" borderId="5" xfId="0" applyNumberFormat="1" applyFont="1" applyFill="1" applyBorder="1" applyAlignment="1">
      <alignment vertical="center" wrapText="1"/>
    </xf>
    <xf numFmtId="0" fontId="5" fillId="16" borderId="5" xfId="0" applyFont="1" applyFill="1" applyBorder="1" applyAlignment="1">
      <alignment horizontal="center"/>
    </xf>
    <xf numFmtId="49" fontId="5" fillId="16" borderId="9" xfId="0" applyNumberFormat="1" applyFont="1" applyFill="1" applyBorder="1" applyAlignment="1">
      <alignment vertical="center" wrapText="1"/>
    </xf>
    <xf numFmtId="49" fontId="5" fillId="17" borderId="9" xfId="0" applyNumberFormat="1" applyFont="1" applyFill="1" applyBorder="1" applyAlignment="1">
      <alignment vertical="center" wrapText="1"/>
    </xf>
    <xf numFmtId="0" fontId="5" fillId="17" borderId="5" xfId="0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right" vertical="center"/>
    </xf>
    <xf numFmtId="3" fontId="3" fillId="18" borderId="9" xfId="0" applyNumberFormat="1" applyFont="1" applyFill="1" applyBorder="1" applyAlignment="1">
      <alignment horizontal="center" vertical="center"/>
    </xf>
    <xf numFmtId="3" fontId="7" fillId="18" borderId="1" xfId="0" applyNumberFormat="1" applyFont="1" applyFill="1" applyBorder="1" applyAlignment="1">
      <alignment horizontal="center" vertical="center"/>
    </xf>
    <xf numFmtId="3" fontId="3" fillId="19" borderId="5" xfId="0" applyNumberFormat="1" applyFont="1" applyFill="1" applyBorder="1" applyAlignment="1">
      <alignment horizontal="center" vertical="center"/>
    </xf>
    <xf numFmtId="3" fontId="3" fillId="18" borderId="1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18" borderId="5" xfId="0" applyNumberFormat="1" applyFont="1" applyFill="1" applyBorder="1" applyAlignment="1">
      <alignment horizontal="center" vertical="center"/>
    </xf>
    <xf numFmtId="3" fontId="3" fillId="18" borderId="1" xfId="0" applyNumberFormat="1" applyFont="1" applyFill="1" applyBorder="1" applyAlignment="1">
      <alignment horizontal="center" vertical="center"/>
    </xf>
    <xf numFmtId="3" fontId="3" fillId="18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2" fillId="14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Border="1" applyAlignment="1">
      <alignment vertical="center"/>
    </xf>
    <xf numFmtId="49" fontId="9" fillId="0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0" fillId="0" borderId="13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16" workbookViewId="0">
      <selection activeCell="P12" sqref="P12"/>
    </sheetView>
  </sheetViews>
  <sheetFormatPr defaultRowHeight="15"/>
  <cols>
    <col min="1" max="1" width="28.42578125" customWidth="1"/>
  </cols>
  <sheetData>
    <row r="1" spans="1:14" ht="18">
      <c r="A1" s="1" t="s">
        <v>0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  <c r="N1" s="4"/>
    </row>
    <row r="2" spans="1:14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7" t="s">
        <v>8</v>
      </c>
      <c r="I2" s="10" t="s">
        <v>9</v>
      </c>
      <c r="J2" s="11" t="s">
        <v>10</v>
      </c>
      <c r="K2" s="12" t="s">
        <v>11</v>
      </c>
      <c r="L2" s="11" t="s">
        <v>12</v>
      </c>
      <c r="M2" s="11" t="s">
        <v>13</v>
      </c>
      <c r="N2" s="11" t="s">
        <v>14</v>
      </c>
    </row>
    <row r="3" spans="1:14">
      <c r="A3" s="5"/>
      <c r="B3" s="13"/>
      <c r="C3" s="7"/>
      <c r="D3" s="7"/>
      <c r="E3" s="14"/>
      <c r="F3" s="7"/>
      <c r="G3" s="15"/>
      <c r="H3" s="7"/>
      <c r="I3" s="16"/>
      <c r="J3" s="17"/>
      <c r="K3" s="18"/>
      <c r="L3" s="17"/>
      <c r="M3" s="17"/>
      <c r="N3" s="17"/>
    </row>
    <row r="4" spans="1:14" ht="15" customHeight="1">
      <c r="A4" s="19" t="s">
        <v>15</v>
      </c>
      <c r="B4" s="20">
        <v>150101</v>
      </c>
      <c r="C4" s="21">
        <v>37390</v>
      </c>
      <c r="D4" s="21">
        <v>26440</v>
      </c>
      <c r="E4" s="22">
        <v>34060</v>
      </c>
      <c r="F4" s="21">
        <v>33190</v>
      </c>
      <c r="G4" s="23">
        <v>34480</v>
      </c>
      <c r="H4" s="21">
        <v>33830</v>
      </c>
      <c r="I4" s="21">
        <v>33760</v>
      </c>
      <c r="J4" s="21">
        <v>35130</v>
      </c>
      <c r="K4" s="21">
        <v>31050</v>
      </c>
      <c r="L4" s="21">
        <v>21700</v>
      </c>
      <c r="M4" s="21">
        <v>23970</v>
      </c>
      <c r="N4" s="21">
        <v>19510</v>
      </c>
    </row>
    <row r="5" spans="1:14" ht="15" customHeight="1">
      <c r="A5" s="24" t="s">
        <v>16</v>
      </c>
      <c r="B5" s="25">
        <v>150102</v>
      </c>
      <c r="C5" s="21">
        <v>21330</v>
      </c>
      <c r="D5" s="21">
        <v>18780</v>
      </c>
      <c r="E5" s="22">
        <v>34200</v>
      </c>
      <c r="F5" s="21">
        <v>27940</v>
      </c>
      <c r="G5" s="23">
        <v>59320</v>
      </c>
      <c r="H5" s="21">
        <v>49660</v>
      </c>
      <c r="I5" s="21">
        <v>55260</v>
      </c>
      <c r="J5" s="21">
        <v>56540</v>
      </c>
      <c r="K5" s="21">
        <v>49820</v>
      </c>
      <c r="L5" s="21">
        <v>37000</v>
      </c>
      <c r="M5" s="21">
        <v>45020</v>
      </c>
      <c r="N5" s="21">
        <v>32360</v>
      </c>
    </row>
    <row r="6" spans="1:14" ht="15" customHeight="1">
      <c r="A6" s="26" t="s">
        <v>17</v>
      </c>
      <c r="B6" s="27">
        <v>150107</v>
      </c>
      <c r="C6" s="21">
        <v>28460</v>
      </c>
      <c r="D6" s="21">
        <v>17600</v>
      </c>
      <c r="E6" s="22">
        <v>41640</v>
      </c>
      <c r="F6" s="21">
        <v>51720</v>
      </c>
      <c r="G6" s="23">
        <v>66820</v>
      </c>
      <c r="H6" s="21">
        <v>54640</v>
      </c>
      <c r="I6" s="21">
        <v>66220</v>
      </c>
      <c r="J6" s="21">
        <v>78480</v>
      </c>
      <c r="K6" s="21">
        <v>63520</v>
      </c>
      <c r="L6" s="21">
        <v>22780</v>
      </c>
      <c r="M6" s="21">
        <v>53780</v>
      </c>
      <c r="N6" s="21">
        <v>20920</v>
      </c>
    </row>
    <row r="7" spans="1:14" ht="15" customHeight="1">
      <c r="A7" s="28" t="s">
        <v>18</v>
      </c>
      <c r="B7" s="29">
        <v>200101</v>
      </c>
      <c r="C7" s="21">
        <v>26260</v>
      </c>
      <c r="D7" s="21">
        <v>24790</v>
      </c>
      <c r="E7" s="22">
        <v>29930</v>
      </c>
      <c r="F7" s="21">
        <v>40340</v>
      </c>
      <c r="G7" s="23">
        <v>54940</v>
      </c>
      <c r="H7" s="21">
        <v>53290</v>
      </c>
      <c r="I7" s="21">
        <v>57740</v>
      </c>
      <c r="J7" s="21">
        <v>42310</v>
      </c>
      <c r="K7" s="21">
        <v>42720</v>
      </c>
      <c r="L7" s="21">
        <v>38370</v>
      </c>
      <c r="M7" s="21">
        <v>56880</v>
      </c>
      <c r="N7" s="21">
        <v>22580</v>
      </c>
    </row>
    <row r="8" spans="1:14" ht="15" customHeight="1">
      <c r="A8" s="30" t="s">
        <v>19</v>
      </c>
      <c r="B8" s="31">
        <v>200108</v>
      </c>
      <c r="C8" s="21">
        <v>54440</v>
      </c>
      <c r="D8" s="21">
        <v>50700</v>
      </c>
      <c r="E8" s="22">
        <v>66880</v>
      </c>
      <c r="F8" s="21">
        <v>102900</v>
      </c>
      <c r="G8" s="23">
        <v>156760</v>
      </c>
      <c r="H8" s="21">
        <v>124080</v>
      </c>
      <c r="I8" s="21">
        <v>173760</v>
      </c>
      <c r="J8" s="21">
        <v>203900</v>
      </c>
      <c r="K8" s="21">
        <v>207300</v>
      </c>
      <c r="L8" s="21">
        <v>59080</v>
      </c>
      <c r="M8" s="21">
        <v>134000</v>
      </c>
      <c r="N8" s="21">
        <v>49340</v>
      </c>
    </row>
    <row r="9" spans="1:14" ht="15" customHeight="1">
      <c r="A9" s="32" t="s">
        <v>20</v>
      </c>
      <c r="B9" s="33" t="s">
        <v>21</v>
      </c>
      <c r="C9" s="21">
        <v>1320</v>
      </c>
      <c r="D9" s="21">
        <v>0</v>
      </c>
      <c r="E9" s="22">
        <v>0</v>
      </c>
      <c r="F9" s="21">
        <v>2580</v>
      </c>
      <c r="G9" s="23">
        <v>0</v>
      </c>
      <c r="H9" s="21">
        <v>1220</v>
      </c>
      <c r="I9" s="21">
        <v>1320</v>
      </c>
      <c r="J9" s="21">
        <v>0</v>
      </c>
      <c r="K9" s="21">
        <f>1010+1410</f>
        <v>2420</v>
      </c>
      <c r="L9" s="21">
        <v>0</v>
      </c>
      <c r="M9" s="21">
        <v>570</v>
      </c>
      <c r="N9" s="21">
        <v>0</v>
      </c>
    </row>
    <row r="10" spans="1:14" ht="15" customHeight="1">
      <c r="A10" s="34" t="s">
        <v>22</v>
      </c>
      <c r="B10" s="35">
        <v>200136</v>
      </c>
      <c r="C10" s="21">
        <v>0</v>
      </c>
      <c r="D10" s="21">
        <v>0</v>
      </c>
      <c r="E10" s="22">
        <v>0</v>
      </c>
      <c r="F10" s="21">
        <v>0</v>
      </c>
      <c r="G10" s="23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</row>
    <row r="11" spans="1:14" ht="15" customHeight="1">
      <c r="A11" s="36" t="s">
        <v>23</v>
      </c>
      <c r="B11" s="37">
        <v>200138</v>
      </c>
      <c r="C11" s="21">
        <v>0</v>
      </c>
      <c r="D11" s="21">
        <v>0</v>
      </c>
      <c r="E11" s="22">
        <v>0</v>
      </c>
      <c r="F11" s="21">
        <v>0</v>
      </c>
      <c r="G11" s="23">
        <v>0</v>
      </c>
      <c r="H11" s="21">
        <v>27740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</row>
    <row r="12" spans="1:14" ht="15" customHeight="1">
      <c r="A12" s="38" t="s">
        <v>24</v>
      </c>
      <c r="B12" s="39">
        <v>200201</v>
      </c>
      <c r="C12" s="21">
        <v>27200</v>
      </c>
      <c r="D12" s="21">
        <v>26300</v>
      </c>
      <c r="E12" s="22">
        <v>5060</v>
      </c>
      <c r="F12" s="21">
        <v>17090</v>
      </c>
      <c r="G12" s="23">
        <v>47550</v>
      </c>
      <c r="H12" s="21">
        <v>39230</v>
      </c>
      <c r="I12" s="21">
        <v>43020</v>
      </c>
      <c r="J12" s="21">
        <v>27360</v>
      </c>
      <c r="K12" s="21">
        <v>100270</v>
      </c>
      <c r="L12" s="21">
        <v>18020</v>
      </c>
      <c r="M12" s="21">
        <v>23580</v>
      </c>
      <c r="N12" s="21">
        <v>7640</v>
      </c>
    </row>
    <row r="13" spans="1:14" ht="15" customHeight="1">
      <c r="A13" s="40" t="s">
        <v>25</v>
      </c>
      <c r="B13" s="41">
        <v>200307</v>
      </c>
      <c r="C13" s="21">
        <v>18840</v>
      </c>
      <c r="D13" s="21">
        <v>0</v>
      </c>
      <c r="E13" s="22">
        <v>0</v>
      </c>
      <c r="F13" s="21">
        <v>27940</v>
      </c>
      <c r="G13" s="23">
        <v>12960</v>
      </c>
      <c r="H13" s="21">
        <v>17740</v>
      </c>
      <c r="I13" s="21">
        <v>8020</v>
      </c>
      <c r="J13" s="21">
        <v>0</v>
      </c>
      <c r="K13" s="21">
        <v>1450</v>
      </c>
      <c r="L13" s="21">
        <v>0</v>
      </c>
      <c r="M13" s="21">
        <v>950</v>
      </c>
      <c r="N13" s="21">
        <v>0</v>
      </c>
    </row>
    <row r="14" spans="1:14" ht="15" customHeight="1">
      <c r="A14" s="42" t="s">
        <v>26</v>
      </c>
      <c r="B14" s="43">
        <v>170201</v>
      </c>
      <c r="C14" s="21">
        <v>0</v>
      </c>
      <c r="D14" s="21">
        <v>0</v>
      </c>
      <c r="E14" s="22">
        <v>0</v>
      </c>
      <c r="F14" s="21">
        <v>0</v>
      </c>
      <c r="G14" s="23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</row>
    <row r="15" spans="1:14" ht="15" customHeight="1">
      <c r="A15" s="44" t="s">
        <v>27</v>
      </c>
      <c r="B15" s="45" t="s">
        <v>28</v>
      </c>
      <c r="C15" s="21">
        <v>0</v>
      </c>
      <c r="D15" s="21">
        <v>0</v>
      </c>
      <c r="E15" s="22">
        <v>0</v>
      </c>
      <c r="F15" s="21">
        <v>0</v>
      </c>
      <c r="G15" s="23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</row>
    <row r="16" spans="1:14" ht="15" customHeight="1">
      <c r="A16" s="46" t="s">
        <v>29</v>
      </c>
      <c r="B16" s="47">
        <v>200132</v>
      </c>
      <c r="C16" s="21">
        <v>0</v>
      </c>
      <c r="D16" s="21">
        <v>0</v>
      </c>
      <c r="E16" s="22">
        <v>0</v>
      </c>
      <c r="F16" s="21">
        <v>300</v>
      </c>
      <c r="G16" s="23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</row>
    <row r="17" spans="1:14" ht="15" customHeight="1">
      <c r="A17" s="48" t="s">
        <v>30</v>
      </c>
      <c r="B17" s="47">
        <v>200134</v>
      </c>
      <c r="C17" s="21">
        <v>0</v>
      </c>
      <c r="D17" s="21">
        <v>0</v>
      </c>
      <c r="E17" s="22">
        <v>0</v>
      </c>
      <c r="F17" s="21">
        <v>20</v>
      </c>
      <c r="G17" s="23">
        <v>0</v>
      </c>
      <c r="H17" s="21">
        <v>0</v>
      </c>
      <c r="I17" s="21"/>
      <c r="J17" s="21">
        <v>0</v>
      </c>
      <c r="K17" s="21"/>
      <c r="L17" s="21"/>
      <c r="M17" s="21"/>
      <c r="N17" s="21"/>
    </row>
    <row r="18" spans="1:14" ht="15" customHeight="1">
      <c r="A18" s="49" t="s">
        <v>31</v>
      </c>
      <c r="B18" s="50">
        <v>160103</v>
      </c>
      <c r="C18" s="21">
        <v>0</v>
      </c>
      <c r="D18" s="21">
        <v>0</v>
      </c>
      <c r="E18" s="22">
        <v>0</v>
      </c>
      <c r="F18" s="21">
        <v>0</v>
      </c>
      <c r="G18" s="23">
        <v>0</v>
      </c>
      <c r="H18" s="21">
        <v>0</v>
      </c>
      <c r="I18" s="21">
        <v>0</v>
      </c>
      <c r="J18" s="21">
        <v>0</v>
      </c>
      <c r="K18" s="21"/>
      <c r="L18" s="21">
        <v>0</v>
      </c>
      <c r="M18" s="21">
        <v>0</v>
      </c>
      <c r="N18" s="21">
        <v>0</v>
      </c>
    </row>
    <row r="19" spans="1:14" ht="15" customHeight="1">
      <c r="A19" s="51" t="s">
        <v>32</v>
      </c>
      <c r="B19" s="52"/>
      <c r="C19" s="53">
        <f>SUM(C4:C18)</f>
        <v>215240</v>
      </c>
      <c r="D19" s="53">
        <f>164610</f>
        <v>164610</v>
      </c>
      <c r="E19" s="54">
        <f>SUM(E4:E18)</f>
        <v>211770</v>
      </c>
      <c r="F19" s="53">
        <f>304020</f>
        <v>304020</v>
      </c>
      <c r="G19" s="55">
        <f t="shared" ref="G19:N19" si="0">SUM(G4:G18)</f>
        <v>432830</v>
      </c>
      <c r="H19" s="53">
        <f t="shared" si="0"/>
        <v>401430</v>
      </c>
      <c r="I19" s="53">
        <f t="shared" si="0"/>
        <v>439100</v>
      </c>
      <c r="J19" s="53">
        <f t="shared" si="0"/>
        <v>443720</v>
      </c>
      <c r="K19" s="53">
        <f>SUM(K4:K18)</f>
        <v>498550</v>
      </c>
      <c r="L19" s="53">
        <f t="shared" si="0"/>
        <v>196950</v>
      </c>
      <c r="M19" s="53">
        <f t="shared" si="0"/>
        <v>338750</v>
      </c>
      <c r="N19" s="53">
        <f t="shared" si="0"/>
        <v>152350</v>
      </c>
    </row>
    <row r="20" spans="1:14" ht="15" customHeight="1">
      <c r="A20" s="56" t="s">
        <v>33</v>
      </c>
      <c r="B20" s="57"/>
      <c r="C20" s="58">
        <v>137520</v>
      </c>
      <c r="D20" s="58">
        <v>133710</v>
      </c>
      <c r="E20" s="59">
        <v>151620</v>
      </c>
      <c r="F20" s="21">
        <v>403240</v>
      </c>
      <c r="G20" s="60">
        <v>173290</v>
      </c>
      <c r="H20" s="21">
        <v>194640</v>
      </c>
      <c r="I20" s="61">
        <v>274140</v>
      </c>
      <c r="J20" s="58">
        <v>211610</v>
      </c>
      <c r="K20" s="58">
        <v>270200</v>
      </c>
      <c r="L20" s="58">
        <v>233840</v>
      </c>
      <c r="M20" s="58">
        <v>256290</v>
      </c>
      <c r="N20" s="58">
        <v>207640</v>
      </c>
    </row>
    <row r="21" spans="1:14" ht="15" customHeight="1">
      <c r="A21" s="62" t="s">
        <v>34</v>
      </c>
      <c r="B21" s="57"/>
      <c r="C21" s="63">
        <f>C19-C20</f>
        <v>77720</v>
      </c>
      <c r="D21" s="63">
        <f t="shared" ref="D21:N21" si="1">D19-D20</f>
        <v>30900</v>
      </c>
      <c r="E21" s="64">
        <f>E19-E20</f>
        <v>60150</v>
      </c>
      <c r="F21" s="65">
        <f t="shared" si="1"/>
        <v>-99220</v>
      </c>
      <c r="G21" s="66">
        <f t="shared" si="1"/>
        <v>259540</v>
      </c>
      <c r="H21" s="63">
        <f t="shared" si="1"/>
        <v>206790</v>
      </c>
      <c r="I21" s="63">
        <f t="shared" si="1"/>
        <v>164960</v>
      </c>
      <c r="J21" s="63">
        <f t="shared" si="1"/>
        <v>232110</v>
      </c>
      <c r="K21" s="63">
        <f t="shared" si="1"/>
        <v>228350</v>
      </c>
      <c r="L21" s="65">
        <f t="shared" si="1"/>
        <v>-36890</v>
      </c>
      <c r="M21" s="63">
        <f t="shared" si="1"/>
        <v>82460</v>
      </c>
      <c r="N21" s="65">
        <f t="shared" si="1"/>
        <v>-55290</v>
      </c>
    </row>
    <row r="22" spans="1:14" ht="15" customHeight="1">
      <c r="A22" s="67" t="s">
        <v>35</v>
      </c>
      <c r="B22" s="68"/>
      <c r="C22" s="69">
        <v>1170860</v>
      </c>
      <c r="D22" s="69">
        <v>1039640</v>
      </c>
      <c r="E22" s="70">
        <v>876660</v>
      </c>
      <c r="F22" s="71">
        <v>856560</v>
      </c>
      <c r="G22" s="72">
        <v>808900</v>
      </c>
      <c r="H22" s="69">
        <v>906880</v>
      </c>
      <c r="I22" s="69">
        <v>979680</v>
      </c>
      <c r="J22" s="69">
        <v>1182740</v>
      </c>
      <c r="K22" s="69">
        <v>1002020</v>
      </c>
      <c r="L22" s="69">
        <v>1058760</v>
      </c>
      <c r="M22" s="69">
        <v>926980</v>
      </c>
      <c r="N22" s="69">
        <v>932560</v>
      </c>
    </row>
    <row r="23" spans="1:14" ht="15" customHeight="1">
      <c r="A23" s="62" t="s">
        <v>36</v>
      </c>
      <c r="B23" s="68"/>
      <c r="C23" s="21">
        <v>1267080</v>
      </c>
      <c r="D23" s="21">
        <v>1112500</v>
      </c>
      <c r="E23" s="22">
        <v>1466020</v>
      </c>
      <c r="F23" s="21">
        <v>1436540</v>
      </c>
      <c r="G23" s="73">
        <v>1481500</v>
      </c>
      <c r="H23" s="21">
        <v>1515080</v>
      </c>
      <c r="I23" s="23">
        <v>1635120</v>
      </c>
      <c r="J23" s="21">
        <v>1706880</v>
      </c>
      <c r="K23" s="21">
        <v>1421780</v>
      </c>
      <c r="L23" s="21">
        <v>1215900</v>
      </c>
      <c r="M23" s="21">
        <v>1056620</v>
      </c>
      <c r="N23" s="21">
        <v>1131620</v>
      </c>
    </row>
    <row r="24" spans="1:14" ht="15" customHeight="1">
      <c r="A24" s="62" t="s">
        <v>37</v>
      </c>
      <c r="B24" s="68"/>
      <c r="C24" s="74">
        <f>C22-C23</f>
        <v>-96220</v>
      </c>
      <c r="D24" s="74">
        <f t="shared" ref="D24:N24" si="2">D22-D23</f>
        <v>-72860</v>
      </c>
      <c r="E24" s="75">
        <f t="shared" si="2"/>
        <v>-589360</v>
      </c>
      <c r="F24" s="74">
        <f t="shared" si="2"/>
        <v>-579980</v>
      </c>
      <c r="G24" s="76">
        <f t="shared" si="2"/>
        <v>-672600</v>
      </c>
      <c r="H24" s="74">
        <f t="shared" si="2"/>
        <v>-608200</v>
      </c>
      <c r="I24" s="74">
        <f t="shared" si="2"/>
        <v>-655440</v>
      </c>
      <c r="J24" s="74">
        <f t="shared" si="2"/>
        <v>-524140</v>
      </c>
      <c r="K24" s="74">
        <f t="shared" si="2"/>
        <v>-419760</v>
      </c>
      <c r="L24" s="74">
        <f t="shared" si="2"/>
        <v>-157140</v>
      </c>
      <c r="M24" s="74">
        <f t="shared" si="2"/>
        <v>-129640</v>
      </c>
      <c r="N24" s="74">
        <f t="shared" si="2"/>
        <v>-199060</v>
      </c>
    </row>
    <row r="25" spans="1:14" ht="15" customHeight="1">
      <c r="A25" s="62" t="s">
        <v>38</v>
      </c>
      <c r="B25" s="77"/>
      <c r="C25" s="21"/>
      <c r="D25" s="21"/>
      <c r="E25" s="22"/>
      <c r="F25" s="21"/>
      <c r="G25" s="23">
        <v>15060</v>
      </c>
      <c r="H25" s="21">
        <v>12600</v>
      </c>
      <c r="I25" s="21"/>
      <c r="J25" s="21"/>
      <c r="K25" s="21"/>
      <c r="L25" s="21"/>
      <c r="M25" s="21">
        <v>10940</v>
      </c>
      <c r="N25" s="21"/>
    </row>
    <row r="26" spans="1:14" ht="15" customHeight="1">
      <c r="A26" s="78" t="s">
        <v>39</v>
      </c>
      <c r="B26" s="77"/>
      <c r="C26" s="71">
        <v>1170860</v>
      </c>
      <c r="D26" s="71">
        <v>1039640</v>
      </c>
      <c r="E26" s="79">
        <v>876660</v>
      </c>
      <c r="F26" s="71">
        <v>856560</v>
      </c>
      <c r="G26" s="80">
        <v>808900</v>
      </c>
      <c r="H26" s="71">
        <v>906880</v>
      </c>
      <c r="I26" s="71">
        <v>979680</v>
      </c>
      <c r="J26" s="71">
        <v>1182740</v>
      </c>
      <c r="K26" s="71">
        <v>1002020</v>
      </c>
      <c r="L26" s="71">
        <v>1058760</v>
      </c>
      <c r="M26" s="71">
        <v>926980</v>
      </c>
      <c r="N26" s="71">
        <v>932560</v>
      </c>
    </row>
    <row r="27" spans="1:14" ht="15" customHeight="1">
      <c r="A27" s="81" t="s">
        <v>40</v>
      </c>
      <c r="B27" s="77"/>
      <c r="C27" s="82">
        <f>C19/(C19+C26)*100</f>
        <v>15.528461149989178</v>
      </c>
      <c r="D27" s="82">
        <f t="shared" ref="D27:N27" si="3">D19/(D19+D26)*100</f>
        <v>13.669088644384471</v>
      </c>
      <c r="E27" s="83">
        <f t="shared" si="3"/>
        <v>19.456464816295028</v>
      </c>
      <c r="F27" s="82">
        <f t="shared" si="3"/>
        <v>26.195522928191078</v>
      </c>
      <c r="G27" s="84">
        <f t="shared" si="3"/>
        <v>34.857014004654793</v>
      </c>
      <c r="H27" s="82">
        <f t="shared" si="3"/>
        <v>30.68309498513349</v>
      </c>
      <c r="I27" s="82">
        <f t="shared" si="3"/>
        <v>30.94912530483937</v>
      </c>
      <c r="J27" s="82">
        <f t="shared" si="3"/>
        <v>27.281334923699323</v>
      </c>
      <c r="K27" s="82">
        <f t="shared" si="3"/>
        <v>33.224041530884932</v>
      </c>
      <c r="L27" s="82">
        <f t="shared" si="3"/>
        <v>15.684353871514919</v>
      </c>
      <c r="M27" s="82">
        <f t="shared" si="3"/>
        <v>26.763211743420793</v>
      </c>
      <c r="N27" s="82">
        <f t="shared" si="3"/>
        <v>14.042639481615987</v>
      </c>
    </row>
    <row r="28" spans="1:14" ht="15" customHeight="1"/>
    <row r="29" spans="1:14" ht="15" customHeight="1">
      <c r="A29" s="85" t="s">
        <v>41</v>
      </c>
      <c r="B29" s="86"/>
      <c r="C29" s="21">
        <v>10142</v>
      </c>
      <c r="D29" s="21">
        <v>7528</v>
      </c>
      <c r="E29" s="21">
        <v>15987</v>
      </c>
      <c r="F29" s="21">
        <v>11749</v>
      </c>
      <c r="G29" s="21">
        <v>11360</v>
      </c>
      <c r="H29" s="21">
        <v>9496</v>
      </c>
      <c r="I29" s="21">
        <v>12863</v>
      </c>
      <c r="J29" s="21">
        <v>7656</v>
      </c>
      <c r="K29" s="21">
        <v>12088</v>
      </c>
      <c r="L29" s="21">
        <v>9479</v>
      </c>
      <c r="M29" s="21">
        <v>9102</v>
      </c>
      <c r="N29" s="21">
        <v>5867</v>
      </c>
    </row>
    <row r="30" spans="1:14" ht="15" customHeight="1">
      <c r="A30" s="87" t="s">
        <v>42</v>
      </c>
      <c r="B30" s="88"/>
      <c r="C30" s="89">
        <v>16.14</v>
      </c>
      <c r="D30" s="89">
        <v>14.21</v>
      </c>
      <c r="E30" s="89">
        <v>20.62</v>
      </c>
      <c r="F30" s="89">
        <v>26.94</v>
      </c>
      <c r="G30" s="89">
        <v>35.450000000000003</v>
      </c>
      <c r="H30" s="89">
        <v>31.18</v>
      </c>
      <c r="I30" s="89">
        <v>31.3</v>
      </c>
      <c r="J30" s="90">
        <v>27.58</v>
      </c>
      <c r="K30" s="89">
        <v>33.76</v>
      </c>
      <c r="L30" s="89">
        <v>16.32</v>
      </c>
      <c r="M30" s="89">
        <v>27.29</v>
      </c>
      <c r="N30" s="89">
        <v>14.5</v>
      </c>
    </row>
    <row r="36" spans="5:5" ht="15.75" thickBot="1"/>
    <row r="37" spans="5:5" ht="15.75" thickBot="1">
      <c r="E37" s="91"/>
    </row>
  </sheetData>
  <mergeCells count="15">
    <mergeCell ref="J2:J3"/>
    <mergeCell ref="K2:K3"/>
    <mergeCell ref="L2:L3"/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2019-03-19T09:36:43Z</dcterms:created>
  <dcterms:modified xsi:type="dcterms:W3CDTF">2019-03-19T09:43:00Z</dcterms:modified>
</cp:coreProperties>
</file>