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updateLinks="never" codeName="Questa_cartella_di_lavoro" defaultThemeVersion="124226"/>
  <bookViews>
    <workbookView xWindow="0" yWindow="0" windowWidth="23040" windowHeight="8805" tabRatio="902" firstSheet="2" activeTab="6"/>
  </bookViews>
  <sheets>
    <sheet name="Cover" sheetId="109" r:id="rId1"/>
    <sheet name="Istruzioni " sheetId="111" r:id="rId2"/>
    <sheet name="1_Sistema_dei_controlli" sheetId="108" r:id="rId3"/>
    <sheet name="2_Regolar_ammin_contabile" sheetId="103" r:id="rId4"/>
    <sheet name="3_Controllo_di_gestione" sheetId="3" r:id="rId5"/>
    <sheet name="4_Controllo_strategico" sheetId="88" r:id="rId6"/>
    <sheet name="5_Equilibri_finanziari" sheetId="92" r:id="rId7"/>
    <sheet name="6_Organismi_partecipati" sheetId="106" r:id="rId8"/>
    <sheet name="7_Qualita_dei_servizi" sheetId="93" r:id="rId9"/>
    <sheet name="8_Note" sheetId="107" r:id="rId10"/>
    <sheet name="Firma" sheetId="113" r:id="rId11"/>
  </sheets>
  <definedNames>
    <definedName name="_xlnm._FilterDatabase" localSheetId="2" hidden="1">'1_Sistema_dei_controlli'!$T$1:$T$846</definedName>
    <definedName name="_xlnm._FilterDatabase" localSheetId="8" hidden="1">'7_Qualita_dei_servizi'!$A$32:$J$32</definedName>
    <definedName name="_xlnm._FilterDatabase" localSheetId="0" hidden="1">Cover!#REF!</definedName>
    <definedName name="_xlnm.Print_Area" localSheetId="2">'1_Sistema_dei_controlli'!$A$1:$I$88</definedName>
    <definedName name="_xlnm.Print_Area" localSheetId="3">'2_Regolar_ammin_contabile'!$A$1:$J$35</definedName>
    <definedName name="_xlnm.Print_Area" localSheetId="4">'3_Controllo_di_gestione'!$A$1:$J$45</definedName>
    <definedName name="_xlnm.Print_Area" localSheetId="5">'4_Controllo_strategico'!$A$1:$J$40</definedName>
    <definedName name="_xlnm.Print_Area" localSheetId="6">'5_Equilibri_finanziari'!$A$1:$K$35</definedName>
    <definedName name="_xlnm.Print_Area" localSheetId="7">'6_Organismi_partecipati'!$A$1:$J$49</definedName>
    <definedName name="_xlnm.Print_Area" localSheetId="8">'7_Qualita_dei_servizi'!$A$1:$J$49</definedName>
    <definedName name="_xlnm.Print_Area" localSheetId="0">Cover!$A$1:$F$22</definedName>
    <definedName name="_xlnm.Print_Area" localSheetId="10">Firma!$A$1:$F$13</definedName>
    <definedName name="_xlnm.Print_Area" localSheetId="1">'Istruzioni '!$B$1:$J$22</definedName>
  </definedNames>
  <calcPr calcId="1445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08" l="1"/>
  <c r="C6" i="108"/>
  <c r="C5" i="108"/>
  <c r="C4" i="108"/>
  <c r="I34" i="103" l="1"/>
  <c r="I35" i="103" l="1"/>
  <c r="I76" i="108"/>
  <c r="G11" i="92" l="1"/>
  <c r="I82" i="108"/>
  <c r="I80" i="108"/>
  <c r="I21" i="108"/>
  <c r="I37" i="108" l="1"/>
  <c r="I35" i="108"/>
  <c r="I31" i="108"/>
  <c r="A2" i="93"/>
  <c r="A2" i="106"/>
  <c r="A2" i="88"/>
  <c r="I42" i="93" l="1"/>
  <c r="I40" i="93"/>
  <c r="I38" i="93"/>
  <c r="I68" i="108" l="1"/>
  <c r="I66" i="108"/>
  <c r="I64" i="108"/>
  <c r="I62" i="108"/>
  <c r="I60" i="108"/>
  <c r="I58" i="108"/>
  <c r="I23" i="108" l="1"/>
  <c r="I19" i="108"/>
  <c r="I17" i="108"/>
  <c r="I15" i="108"/>
  <c r="I13" i="108"/>
  <c r="H9" i="106" l="1"/>
  <c r="G23" i="92" l="1"/>
  <c r="G21" i="92"/>
  <c r="G19" i="92"/>
  <c r="G15" i="92"/>
  <c r="G13" i="92"/>
  <c r="G9" i="92"/>
  <c r="I31" i="3"/>
  <c r="I54" i="108" l="1"/>
  <c r="I52" i="108"/>
  <c r="I50" i="108"/>
  <c r="I48" i="108"/>
  <c r="I46" i="108"/>
  <c r="I44" i="108"/>
  <c r="G31" i="108"/>
  <c r="I5" i="103" l="1"/>
</calcChain>
</file>

<file path=xl/sharedStrings.xml><?xml version="1.0" encoding="utf-8"?>
<sst xmlns="http://schemas.openxmlformats.org/spreadsheetml/2006/main" count="7983" uniqueCount="2916">
  <si>
    <t>ANAGRAFICA ENTE</t>
  </si>
  <si>
    <t>REGIONE</t>
  </si>
  <si>
    <t>Denominazione Ente</t>
  </si>
  <si>
    <t>001008</t>
  </si>
  <si>
    <t>Piemonte</t>
  </si>
  <si>
    <t>Torino</t>
  </si>
  <si>
    <t>915242930509816702</t>
  </si>
  <si>
    <t>COMUNE DI ALPIGNANO</t>
  </si>
  <si>
    <t>CODICE ISTAT</t>
  </si>
  <si>
    <t>001024</t>
  </si>
  <si>
    <t>248942930464579101</t>
  </si>
  <si>
    <t>COMUNE DI BEINASCO</t>
  </si>
  <si>
    <t>001059</t>
  </si>
  <si>
    <t>624542930530514701</t>
  </si>
  <si>
    <t>COMUNE DI CARMAGNOLA</t>
  </si>
  <si>
    <t>PROVINCIA (SIGLA)</t>
  </si>
  <si>
    <t>001078</t>
  </si>
  <si>
    <t>705042930520388601</t>
  </si>
  <si>
    <t>COMUNE DI CHIERI</t>
  </si>
  <si>
    <t>DENOMINAZIONE ENTE</t>
  </si>
  <si>
    <t>001082</t>
  </si>
  <si>
    <t>725142930518660101</t>
  </si>
  <si>
    <t>COMUNE DI CHIVASSO</t>
  </si>
  <si>
    <t>TIPOLOGIA ENTE</t>
  </si>
  <si>
    <t>001086</t>
  </si>
  <si>
    <t>544342930461160202</t>
  </si>
  <si>
    <t>COMUNE DI CIRIE'</t>
  </si>
  <si>
    <t>001090</t>
  </si>
  <si>
    <t>116242928577698301</t>
  </si>
  <si>
    <t>COMUNE DI COLLEGNO</t>
  </si>
  <si>
    <t>001115</t>
  </si>
  <si>
    <t>728442930520123101</t>
  </si>
  <si>
    <t>COMUNE DI GIAVENO</t>
  </si>
  <si>
    <t>1. SISTEMA DEI CONTROLLI INTERNI</t>
  </si>
  <si>
    <t>001120</t>
  </si>
  <si>
    <t>122142930524050702</t>
  </si>
  <si>
    <t>COMUNE DI GRUGLIASCO</t>
  </si>
  <si>
    <t>001125</t>
  </si>
  <si>
    <t>769042929721548401</t>
  </si>
  <si>
    <t>COMUNE DI IVREA</t>
  </si>
  <si>
    <t>001130</t>
  </si>
  <si>
    <t>937142930544141601</t>
  </si>
  <si>
    <t>COMUNE DI LEINI</t>
  </si>
  <si>
    <t>a)  Controllo di regolarità amministrativa e contabile</t>
  </si>
  <si>
    <t>001156</t>
  </si>
  <si>
    <t>559042929514327501</t>
  </si>
  <si>
    <t>COMUNE DI MONCALIERI</t>
  </si>
  <si>
    <t>001164</t>
  </si>
  <si>
    <t>657342930541170002</t>
  </si>
  <si>
    <t>COMUNE DI NICHELINO</t>
  </si>
  <si>
    <t>b)  Controllo di gestione</t>
  </si>
  <si>
    <t>001171</t>
  </si>
  <si>
    <t>709342930463189902</t>
  </si>
  <si>
    <t>COMUNE DI ORBASSANO</t>
  </si>
  <si>
    <t>001189</t>
  </si>
  <si>
    <t>519242930535055702</t>
  </si>
  <si>
    <t>COMUNE DI PIANEZZA</t>
  </si>
  <si>
    <t>c)  Controllo strategico</t>
  </si>
  <si>
    <t>001191</t>
  </si>
  <si>
    <t>804642930480351502</t>
  </si>
  <si>
    <t>COMUNE DI PINEROLO</t>
  </si>
  <si>
    <t>001194</t>
  </si>
  <si>
    <t>418042930544336502</t>
  </si>
  <si>
    <t>COMUNE DI PIOSSASCO</t>
  </si>
  <si>
    <t>001214</t>
  </si>
  <si>
    <t>857242930476276902</t>
  </si>
  <si>
    <t>COMUNE DI RIVALTA DI TORINO</t>
  </si>
  <si>
    <t>001219</t>
  </si>
  <si>
    <t>463442930549415502</t>
  </si>
  <si>
    <t>COMUNE DI RIVOLI</t>
  </si>
  <si>
    <t>e)  Controllo sugli organismi partecipati</t>
  </si>
  <si>
    <t>001249</t>
  </si>
  <si>
    <t>571642930529436001</t>
  </si>
  <si>
    <t>COMUNE DI SAN MAURO TORINESE</t>
  </si>
  <si>
    <t>001265</t>
  </si>
  <si>
    <t>424542930476618101</t>
  </si>
  <si>
    <t>COMUNE DI SETTIMO TORINESE</t>
  </si>
  <si>
    <t>f)  Controllo sulla qualità dei servizi</t>
  </si>
  <si>
    <t>001272</t>
  </si>
  <si>
    <t>409242930459718201</t>
  </si>
  <si>
    <t>COMUNE DI TORINO</t>
  </si>
  <si>
    <t>001292</t>
  </si>
  <si>
    <t>244942930480466202</t>
  </si>
  <si>
    <t>COMUNE DI VENARIA REALE</t>
  </si>
  <si>
    <t>001309</t>
  </si>
  <si>
    <t>568842930535912902</t>
  </si>
  <si>
    <t>COMUNE DI VINOVO</t>
  </si>
  <si>
    <t xml:space="preserve">  Report previsti</t>
  </si>
  <si>
    <t>Report prodotti</t>
  </si>
  <si>
    <t>001314</t>
  </si>
  <si>
    <t>578342930453531001</t>
  </si>
  <si>
    <t>COMUNE DI VOLPIANO</t>
  </si>
  <si>
    <t>a)  Controllo successivo di regolarità amministrativa e contabile</t>
  </si>
  <si>
    <t>002158</t>
  </si>
  <si>
    <t>Vercelli</t>
  </si>
  <si>
    <t>136642930529692001</t>
  </si>
  <si>
    <t>COMUNE DI VERCELLI</t>
  </si>
  <si>
    <t>003024</t>
  </si>
  <si>
    <t>Novara</t>
  </si>
  <si>
    <t>357942930184642001</t>
  </si>
  <si>
    <t>COMUNE DI BORGOMANERO</t>
  </si>
  <si>
    <t>003068</t>
  </si>
  <si>
    <t>673342930518841002</t>
  </si>
  <si>
    <t>COMUNE DI GALLIATE</t>
  </si>
  <si>
    <t>003106</t>
  </si>
  <si>
    <t>548842930524558501</t>
  </si>
  <si>
    <t>COMUNE DI NOVARA</t>
  </si>
  <si>
    <t>003149</t>
  </si>
  <si>
    <t>328142930525625702</t>
  </si>
  <si>
    <t>COMUNE DI TRECATE</t>
  </si>
  <si>
    <t>004003</t>
  </si>
  <si>
    <t>Cuneo</t>
  </si>
  <si>
    <t>988842930532545401</t>
  </si>
  <si>
    <t>COMUNE DI ALBA</t>
  </si>
  <si>
    <t>004029</t>
  </si>
  <si>
    <t>358242930460895502</t>
  </si>
  <si>
    <t>COMUNE DI BRA</t>
  </si>
  <si>
    <t>004078</t>
  </si>
  <si>
    <t>414542930521761901</t>
  </si>
  <si>
    <t>COMUNE DI CUNEO</t>
  </si>
  <si>
    <t>004089</t>
  </si>
  <si>
    <t>735142930522899001</t>
  </si>
  <si>
    <t>COMUNE DI FOSSANO</t>
  </si>
  <si>
    <t>004130</t>
  </si>
  <si>
    <t>138842930447969802</t>
  </si>
  <si>
    <t>COMUNE DI MONDOVI'</t>
  </si>
  <si>
    <t>004203</t>
  </si>
  <si>
    <t>998642930455141602</t>
  </si>
  <si>
    <t>COMUNE DI SALUZZO</t>
  </si>
  <si>
    <t>004215</t>
  </si>
  <si>
    <t>351542930542888401</t>
  </si>
  <si>
    <t>COMUNE DI SAVIGLIANO</t>
  </si>
  <si>
    <t>005005</t>
  </si>
  <si>
    <t>Asti</t>
  </si>
  <si>
    <t>329342930450180801</t>
  </si>
  <si>
    <t>COMUNE DI ASTI</t>
  </si>
  <si>
    <t>006001</t>
  </si>
  <si>
    <t>Alessandria</t>
  </si>
  <si>
    <t>668242930533365502</t>
  </si>
  <si>
    <t>COMUNE DI ACQUI TERME</t>
  </si>
  <si>
    <t>006003</t>
  </si>
  <si>
    <t>136842930509823702</t>
  </si>
  <si>
    <t>COMUNE DI ALESSANDRIA</t>
  </si>
  <si>
    <t>006039</t>
  </si>
  <si>
    <t>553642930530697802</t>
  </si>
  <si>
    <t>COMUNE DI CASALE MONFERRATO</t>
  </si>
  <si>
    <t>Criticità</t>
  </si>
  <si>
    <t>Grado di criticità</t>
  </si>
  <si>
    <t>006114</t>
  </si>
  <si>
    <t>695642929248923802</t>
  </si>
  <si>
    <t>COMUNE DI NOVI LIGURE</t>
  </si>
  <si>
    <t>006174</t>
  </si>
  <si>
    <t>995942930529939201</t>
  </si>
  <si>
    <t>COMUNE DI TORTONA</t>
  </si>
  <si>
    <t>006177</t>
  </si>
  <si>
    <t>251842930470777901</t>
  </si>
  <si>
    <t>COMUNE DI VALENZA</t>
  </si>
  <si>
    <t>096004</t>
  </si>
  <si>
    <t>Biella</t>
  </si>
  <si>
    <t>249142930461593201</t>
  </si>
  <si>
    <t>COMUNE DI BIELLA</t>
  </si>
  <si>
    <t>103028</t>
  </si>
  <si>
    <t>Verbano-Cusio-Ossola</t>
  </si>
  <si>
    <t>794942930516814001</t>
  </si>
  <si>
    <t>COMUNE DI DOMODOSSOLA</t>
  </si>
  <si>
    <t>103050</t>
  </si>
  <si>
    <t>803842930451807801</t>
  </si>
  <si>
    <t>COMUNE DI OMEGNA</t>
  </si>
  <si>
    <t>103072</t>
  </si>
  <si>
    <t>919042930469010301</t>
  </si>
  <si>
    <t>COMUNE DI VERBANIA</t>
  </si>
  <si>
    <t>007003</t>
  </si>
  <si>
    <t>Valle d'Aosta</t>
  </si>
  <si>
    <t>Aosta</t>
  </si>
  <si>
    <t>786642928135690801</t>
  </si>
  <si>
    <t>COMUNE DI AOSTA</t>
  </si>
  <si>
    <t>008031</t>
  </si>
  <si>
    <t>Liguria</t>
  </si>
  <si>
    <t>Imperia</t>
  </si>
  <si>
    <t>152342928770281901</t>
  </si>
  <si>
    <t>COMUNE DI IMPERIA</t>
  </si>
  <si>
    <t>008055</t>
  </si>
  <si>
    <t>489042930480486501</t>
  </si>
  <si>
    <t>COMUNE DI SANREMO</t>
  </si>
  <si>
    <t>008065</t>
  </si>
  <si>
    <t>605642930462346002</t>
  </si>
  <si>
    <t>COMUNE DI VENTIMIGLIA</t>
  </si>
  <si>
    <t>009002</t>
  </si>
  <si>
    <t>Savona</t>
  </si>
  <si>
    <t>237442928235852702</t>
  </si>
  <si>
    <t>COMUNE DI ALBENGA</t>
  </si>
  <si>
    <t>009056</t>
  </si>
  <si>
    <t>828542930452138102</t>
  </si>
  <si>
    <t>COMUNE DI SAVONA</t>
  </si>
  <si>
    <t>010015</t>
  </si>
  <si>
    <t>Genova</t>
  </si>
  <si>
    <t>966042930523863102</t>
  </si>
  <si>
    <t>COMUNE DI CHIAVARI</t>
  </si>
  <si>
    <t>Report ufficializzati</t>
  </si>
  <si>
    <t>Azioni correttive avviate</t>
  </si>
  <si>
    <t>Unità di
personale  (FTE)</t>
  </si>
  <si>
    <t>010025</t>
  </si>
  <si>
    <t>368442930519901401</t>
  </si>
  <si>
    <t>COMUNE DI GENOVA</t>
  </si>
  <si>
    <t>011015</t>
  </si>
  <si>
    <t>La Spezia</t>
  </si>
  <si>
    <t>Lombardia</t>
  </si>
  <si>
    <t>Varese</t>
  </si>
  <si>
    <t>d)  Controllo sugli equilibri finanziari</t>
  </si>
  <si>
    <t>012127</t>
  </si>
  <si>
    <t>154142930537343902</t>
  </si>
  <si>
    <t>COMUNE DI TRADATE</t>
  </si>
  <si>
    <t>012133</t>
  </si>
  <si>
    <t>Como</t>
  </si>
  <si>
    <t>013075</t>
  </si>
  <si>
    <t>223242930515474901</t>
  </si>
  <si>
    <t>COMUNE DI COMO</t>
  </si>
  <si>
    <t>013095</t>
  </si>
  <si>
    <t>287142930546935102</t>
  </si>
  <si>
    <t>COMUNE DI ERBA</t>
  </si>
  <si>
    <t>013143</t>
  </si>
  <si>
    <t>719742930478003601</t>
  </si>
  <si>
    <t>COMUNE DI MARIANO COMENSE</t>
  </si>
  <si>
    <t>014061</t>
  </si>
  <si>
    <t>Sondrio</t>
  </si>
  <si>
    <t>524542930453022401</t>
  </si>
  <si>
    <t>COMUNE DI SONDRIO</t>
  </si>
  <si>
    <t>015002</t>
  </si>
  <si>
    <t>Milano</t>
  </si>
  <si>
    <t>682442930509273402</t>
  </si>
  <si>
    <t>COMUNE DI ABBIATEGRASSO</t>
  </si>
  <si>
    <t>015009</t>
  </si>
  <si>
    <t>632542930460063802</t>
  </si>
  <si>
    <t>COMUNE DI ARESE</t>
  </si>
  <si>
    <t>015012</t>
  </si>
  <si>
    <t>654642930460302701</t>
  </si>
  <si>
    <t>COMUNE DI BAREGGIO</t>
  </si>
  <si>
    <t>015027</t>
  </si>
  <si>
    <t>799142930464148602</t>
  </si>
  <si>
    <t>COMUNE DI BOLLATE</t>
  </si>
  <si>
    <t>015032</t>
  </si>
  <si>
    <t>479242928592717301</t>
  </si>
  <si>
    <t>COMUNE DI BRESSO</t>
  </si>
  <si>
    <t>015036</t>
  </si>
  <si>
    <t>676242930220737602</t>
  </si>
  <si>
    <t>COMUNE DI BUCCINASCO</t>
  </si>
  <si>
    <t>015051</t>
  </si>
  <si>
    <t>675642929321111502</t>
  </si>
  <si>
    <t>COMUNE DI CARUGATE</t>
  </si>
  <si>
    <t>015059</t>
  </si>
  <si>
    <t>966642930509129402</t>
  </si>
  <si>
    <t>COMUNE DI CASSANO D'ADDA</t>
  </si>
  <si>
    <t>015070</t>
  </si>
  <si>
    <t>848142930518599101</t>
  </si>
  <si>
    <t>COMUNE DI CERNUSCO SUL NAVIGLIO</t>
  </si>
  <si>
    <t>015072</t>
  </si>
  <si>
    <t>943342930544199401</t>
  </si>
  <si>
    <t>COMUNE DI CERRO MAGGIORE</t>
  </si>
  <si>
    <t>015074</t>
  </si>
  <si>
    <t>389142930509577502</t>
  </si>
  <si>
    <t>COMUNE DI CESANO BOSCONE</t>
  </si>
  <si>
    <t>015077</t>
  </si>
  <si>
    <t>235042930459852101</t>
  </si>
  <si>
    <t>COMUNE DI CINISELLO BALSAMO</t>
  </si>
  <si>
    <t>015081</t>
  </si>
  <si>
    <t>698542930517150901</t>
  </si>
  <si>
    <t>COMUNE DI COLOGNO MONZESE</t>
  </si>
  <si>
    <t>015085</t>
  </si>
  <si>
    <t>627242930521030802</t>
  </si>
  <si>
    <t>COMUNE DI CORBETTA</t>
  </si>
  <si>
    <t>015086</t>
  </si>
  <si>
    <t>443142930531245401</t>
  </si>
  <si>
    <t>COMUNE DI CORMANO</t>
  </si>
  <si>
    <t>015087</t>
  </si>
  <si>
    <t>191442930462855702</t>
  </si>
  <si>
    <t>COMUNE DI CORNAREDO</t>
  </si>
  <si>
    <t>015093</t>
  </si>
  <si>
    <t>851342930532811802</t>
  </si>
  <si>
    <t>COMUNE DI CORSICO</t>
  </si>
  <si>
    <t>015098</t>
  </si>
  <si>
    <t>634442928570877701</t>
  </si>
  <si>
    <t>COMUNE DI CUSANO MILANINO</t>
  </si>
  <si>
    <t>015105</t>
  </si>
  <si>
    <t>721942929155598201</t>
  </si>
  <si>
    <t>COMUNE DI GARBAGNATE MILANESE</t>
  </si>
  <si>
    <t>015108</t>
  </si>
  <si>
    <t>948242930452569402</t>
  </si>
  <si>
    <t>COMUNE DI GORGONZOLA</t>
  </si>
  <si>
    <t>015116</t>
  </si>
  <si>
    <t>901242928823042002</t>
  </si>
  <si>
    <t>COMUNE DI LAINATE</t>
  </si>
  <si>
    <t>015118</t>
  </si>
  <si>
    <t>181442930543003101</t>
  </si>
  <si>
    <t>COMUNE DI LEGNANO</t>
  </si>
  <si>
    <t>015130</t>
  </si>
  <si>
    <t>295742930474957402</t>
  </si>
  <si>
    <t>COMUNE DI MAGENTA</t>
  </si>
  <si>
    <t>015140</t>
  </si>
  <si>
    <t>784642929501690802</t>
  </si>
  <si>
    <t>COMUNE DI MELEGNANO</t>
  </si>
  <si>
    <t>015142</t>
  </si>
  <si>
    <t>122342930519827402</t>
  </si>
  <si>
    <t>COMUNE DI MELZO</t>
  </si>
  <si>
    <t>015146</t>
  </si>
  <si>
    <t>882942930528952802</t>
  </si>
  <si>
    <t>COMUNE DI MILANO</t>
  </si>
  <si>
    <t>015154</t>
  </si>
  <si>
    <t>624442930464003901</t>
  </si>
  <si>
    <t>COMUNE DI NERVIANO</t>
  </si>
  <si>
    <t>015157</t>
  </si>
  <si>
    <t>962742929456836401</t>
  </si>
  <si>
    <t>COMUNE DI NOVATE MILANESE</t>
  </si>
  <si>
    <t>015166</t>
  </si>
  <si>
    <t>775842930545108101</t>
  </si>
  <si>
    <t>COMUNE DI PADERNO DUGNANO</t>
  </si>
  <si>
    <t>015168</t>
  </si>
  <si>
    <t>301842930461762701</t>
  </si>
  <si>
    <t>COMUNE DI PARABIAGO</t>
  </si>
  <si>
    <t>015171</t>
  </si>
  <si>
    <t>421742930527837001</t>
  </si>
  <si>
    <t>COMUNE DI PESCHIERA BORROMEO</t>
  </si>
  <si>
    <t>015173</t>
  </si>
  <si>
    <t>506742930463954401</t>
  </si>
  <si>
    <t>COMUNE DI PIEVE EMANUELE</t>
  </si>
  <si>
    <t>015175</t>
  </si>
  <si>
    <t>171942930537327601</t>
  </si>
  <si>
    <t>COMUNE DI PIOLTELLO</t>
  </si>
  <si>
    <t>015182</t>
  </si>
  <si>
    <t>614142930449855601</t>
  </si>
  <si>
    <t>COMUNE DI RHO</t>
  </si>
  <si>
    <t>015189</t>
  </si>
  <si>
    <t>848142930546877402</t>
  </si>
  <si>
    <t>COMUNE DI ROZZANO</t>
  </si>
  <si>
    <t>015192</t>
  </si>
  <si>
    <t>879742930530521802</t>
  </si>
  <si>
    <t>COMUNE DI SAN DONATO MILANESE</t>
  </si>
  <si>
    <t>015195</t>
  </si>
  <si>
    <t>531442930549950602</t>
  </si>
  <si>
    <t>COMUNE DI SAN GIULIANO MILANESE</t>
  </si>
  <si>
    <t>015205</t>
  </si>
  <si>
    <t>993242930550348701</t>
  </si>
  <si>
    <t>COMUNE DI SEGRATE</t>
  </si>
  <si>
    <t>015206</t>
  </si>
  <si>
    <t>778442930454922102</t>
  </si>
  <si>
    <t>COMUNE DI SENAGO</t>
  </si>
  <si>
    <t>015209</t>
  </si>
  <si>
    <t>148342930537454201</t>
  </si>
  <si>
    <t>COMUNE DI SESTO SAN GIOVANNI</t>
  </si>
  <si>
    <t>015211</t>
  </si>
  <si>
    <t>296842930475425901</t>
  </si>
  <si>
    <t>COMUNE DI SETTIMO MILANESE</t>
  </si>
  <si>
    <t>015220</t>
  </si>
  <si>
    <t>281942930477643701</t>
  </si>
  <si>
    <t>COMUNE DI TREZZANO SUL NAVIGLIO</t>
  </si>
  <si>
    <t>015242</t>
  </si>
  <si>
    <t>303742930466476901</t>
  </si>
  <si>
    <t>COMUNE DI VIMODRONE</t>
  </si>
  <si>
    <t>016004</t>
  </si>
  <si>
    <t>Bergamo</t>
  </si>
  <si>
    <t>507642930462577801</t>
  </si>
  <si>
    <t>COMUNE DI ALBINO</t>
  </si>
  <si>
    <t>016024</t>
  </si>
  <si>
    <t>686942930508038502</t>
  </si>
  <si>
    <t>COMUNE DI BERGAMO</t>
  </si>
  <si>
    <t>016053</t>
  </si>
  <si>
    <t>564442930461651601</t>
  </si>
  <si>
    <t>COMUNE DI CARAVAGGIO</t>
  </si>
  <si>
    <t>016091</t>
  </si>
  <si>
    <t>225942930518197202</t>
  </si>
  <si>
    <t>COMUNE DI DALMINE</t>
  </si>
  <si>
    <t>016183</t>
  </si>
  <si>
    <t>373042930537235601</t>
  </si>
  <si>
    <t>COMUNE DI ROMANO DI LOMBARDIA</t>
  </si>
  <si>
    <t>016198</t>
  </si>
  <si>
    <t>427542930524283402</t>
  </si>
  <si>
    <t>COMUNE DI SERIATE</t>
  </si>
  <si>
    <t>016219</t>
  </si>
  <si>
    <t>596442930460384102</t>
  </si>
  <si>
    <t>COMUNE DI TREVIGLIO</t>
  </si>
  <si>
    <t>017029</t>
  </si>
  <si>
    <t>Brescia</t>
  </si>
  <si>
    <t>246042930508095402</t>
  </si>
  <si>
    <t>COMUNE DI BRESCIA</t>
  </si>
  <si>
    <t>017052</t>
  </si>
  <si>
    <t>235842929839691602</t>
  </si>
  <si>
    <t>COMUNE DI CHIARI</t>
  </si>
  <si>
    <t>017061</t>
  </si>
  <si>
    <t>144642930532617302</t>
  </si>
  <si>
    <t>COMUNE DI CONCESIO</t>
  </si>
  <si>
    <t>017065</t>
  </si>
  <si>
    <t>608142929309521301</t>
  </si>
  <si>
    <t>COMUNE DI DARFO BOARIO TERME</t>
  </si>
  <si>
    <t>017067</t>
  </si>
  <si>
    <t>637742930532452802</t>
  </si>
  <si>
    <t>COMUNE DI DESENZANO DEL GARDA</t>
  </si>
  <si>
    <t>017078</t>
  </si>
  <si>
    <t>915442929269199002</t>
  </si>
  <si>
    <t>COMUNE DI GHEDI</t>
  </si>
  <si>
    <t>017081</t>
  </si>
  <si>
    <t>565042929230337001</t>
  </si>
  <si>
    <t>COMUNE DI GUSSAGO</t>
  </si>
  <si>
    <t>017092</t>
  </si>
  <si>
    <t>304842930519811202</t>
  </si>
  <si>
    <t>COMUNE DI LONATO DEL GARDA</t>
  </si>
  <si>
    <t>017096</t>
  </si>
  <si>
    <t>507742930476257801</t>
  </si>
  <si>
    <t>COMUNE DI LUMEZZANE</t>
  </si>
  <si>
    <t>017113</t>
  </si>
  <si>
    <t>995642930452472602</t>
  </si>
  <si>
    <t>COMUNE DI MONTICHIARI</t>
  </si>
  <si>
    <t>017133</t>
  </si>
  <si>
    <t>236742930543645202</t>
  </si>
  <si>
    <t>COMUNE DI PALAZZOLO SULL'OGLIO</t>
  </si>
  <si>
    <t>017166</t>
  </si>
  <si>
    <t>285942930466952001</t>
  </si>
  <si>
    <t>COMUNE DI ROVATO</t>
  </si>
  <si>
    <t>018102</t>
  </si>
  <si>
    <t>Pavia</t>
  </si>
  <si>
    <t>482742930542291101</t>
  </si>
  <si>
    <t>COMUNE DI MORTARA</t>
  </si>
  <si>
    <t>018110</t>
  </si>
  <si>
    <t>988942930454690401</t>
  </si>
  <si>
    <t>COMUNE DI PAVIA</t>
  </si>
  <si>
    <t>018177</t>
  </si>
  <si>
    <t>615842930452120801</t>
  </si>
  <si>
    <t>COMUNE DI VIGEVANO</t>
  </si>
  <si>
    <t>018182</t>
  </si>
  <si>
    <t>442742930541026901</t>
  </si>
  <si>
    <t>COMUNE DI VOGHERA</t>
  </si>
  <si>
    <t>019021</t>
  </si>
  <si>
    <t>Cremona</t>
  </si>
  <si>
    <t>951842928005351602</t>
  </si>
  <si>
    <t>COMUNE DI CASALMAGGIORE</t>
  </si>
  <si>
    <t>019035</t>
  </si>
  <si>
    <t>903142930518312801</t>
  </si>
  <si>
    <t>COMUNE DI CREMA</t>
  </si>
  <si>
    <t>019036</t>
  </si>
  <si>
    <t>831542930518419202</t>
  </si>
  <si>
    <t>COMUNE DI CREMONA</t>
  </si>
  <si>
    <t>020017</t>
  </si>
  <si>
    <t>Mantova</t>
  </si>
  <si>
    <t>377742930529740002</t>
  </si>
  <si>
    <t>COMUNE DI CASTIGLIONE DELLE STIVIERE</t>
  </si>
  <si>
    <t>020030</t>
  </si>
  <si>
    <t>225042929800207601</t>
  </si>
  <si>
    <t>COMUNE DI MANTOVA</t>
  </si>
  <si>
    <t>020045</t>
  </si>
  <si>
    <t>406642930549402802</t>
  </si>
  <si>
    <t>COMUNE DI PORTO MANTOVANO</t>
  </si>
  <si>
    <t>020065</t>
  </si>
  <si>
    <t>588942930460786702</t>
  </si>
  <si>
    <t>COMUNE DI SUZZARA</t>
  </si>
  <si>
    <t>020066</t>
  </si>
  <si>
    <t>229342930448175602</t>
  </si>
  <si>
    <t>COMUNE DI VIADANA</t>
  </si>
  <si>
    <t>097042</t>
  </si>
  <si>
    <t>Lecco</t>
  </si>
  <si>
    <t>376542930517808302</t>
  </si>
  <si>
    <t>COMUNE DI LECCO</t>
  </si>
  <si>
    <t>098010</t>
  </si>
  <si>
    <t>Lodi</t>
  </si>
  <si>
    <t>559442928242647001</t>
  </si>
  <si>
    <t>COMUNE DI CASALPUSTERLENGO</t>
  </si>
  <si>
    <t>098019</t>
  </si>
  <si>
    <t>672142929373030202</t>
  </si>
  <si>
    <t>COMUNE DI CODOGNO</t>
  </si>
  <si>
    <t>098031</t>
  </si>
  <si>
    <t>721342930476968801</t>
  </si>
  <si>
    <t>COMUNE DI LODI</t>
  </si>
  <si>
    <t>108001</t>
  </si>
  <si>
    <t>Monza e della Brianza</t>
  </si>
  <si>
    <t>274742930507794401</t>
  </si>
  <si>
    <t>COMUNE DI AGRATE BRIANZA</t>
  </si>
  <si>
    <t>108004</t>
  </si>
  <si>
    <t>435842930510965401</t>
  </si>
  <si>
    <t>COMUNE DI ARCORE</t>
  </si>
  <si>
    <t>108008</t>
  </si>
  <si>
    <t>402642930511105501</t>
  </si>
  <si>
    <t>COMUNE DI BESANA IN BRIANZA</t>
  </si>
  <si>
    <t>108010</t>
  </si>
  <si>
    <t>798842930464854601</t>
  </si>
  <si>
    <t>COMUNE DI BOVISIO-MASCIAGO</t>
  </si>
  <si>
    <t>108012</t>
  </si>
  <si>
    <t>829442930508923701</t>
  </si>
  <si>
    <t>COMUNE DI BRUGHERIO</t>
  </si>
  <si>
    <t>108015</t>
  </si>
  <si>
    <t>593042930525941702</t>
  </si>
  <si>
    <t>COMUNE DI CARATE BRIANZA</t>
  </si>
  <si>
    <t>108019</t>
  </si>
  <si>
    <t>682442928121580101</t>
  </si>
  <si>
    <t>COMUNE DI CESANO MADERNO</t>
  </si>
  <si>
    <t>108021</t>
  </si>
  <si>
    <t>224042928592854201</t>
  </si>
  <si>
    <t>COMUNE DI CONCOREZZO</t>
  </si>
  <si>
    <t>108023</t>
  </si>
  <si>
    <t>194642930462519702</t>
  </si>
  <si>
    <t>COMUNE DI DESIO</t>
  </si>
  <si>
    <t>108024</t>
  </si>
  <si>
    <t>801342930543387302</t>
  </si>
  <si>
    <t>COMUNE DI GIUSSANO</t>
  </si>
  <si>
    <t>108054</t>
  </si>
  <si>
    <t>313742930453968502</t>
  </si>
  <si>
    <t>COMUNE DI LENTATE SUL SEVESO</t>
  </si>
  <si>
    <t>108027</t>
  </si>
  <si>
    <t>217842930542664701</t>
  </si>
  <si>
    <t>COMUNE DI LIMBIATE</t>
  </si>
  <si>
    <t>108028</t>
  </si>
  <si>
    <t>145942929820831802</t>
  </si>
  <si>
    <t>COMUNE DI LISSONE</t>
  </si>
  <si>
    <t>108030</t>
  </si>
  <si>
    <t>187942930524637001</t>
  </si>
  <si>
    <t>COMUNE DI MEDA</t>
  </si>
  <si>
    <t>108033</t>
  </si>
  <si>
    <t>125442930529058102</t>
  </si>
  <si>
    <t>COMUNE DI MONZA</t>
  </si>
  <si>
    <t>108034</t>
  </si>
  <si>
    <t>424842930525167202</t>
  </si>
  <si>
    <t>COMUNE DI MUGGIO'</t>
  </si>
  <si>
    <t>108035</t>
  </si>
  <si>
    <t>743842930456424802</t>
  </si>
  <si>
    <t>COMUNE DI NOVA MILANESE</t>
  </si>
  <si>
    <t>108039</t>
  </si>
  <si>
    <t>403542930459240401</t>
  </si>
  <si>
    <t>COMUNE DI SEREGNO</t>
  </si>
  <si>
    <t>108040</t>
  </si>
  <si>
    <t>173742930534262602</t>
  </si>
  <si>
    <t>COMUNE DI SEVESO</t>
  </si>
  <si>
    <t>108050</t>
  </si>
  <si>
    <t>215342930535908602</t>
  </si>
  <si>
    <t>COMUNE DI VIMERCATE</t>
  </si>
  <si>
    <t>021008</t>
  </si>
  <si>
    <t>Trentino Alto Adige</t>
  </si>
  <si>
    <t>Bolzano</t>
  </si>
  <si>
    <t>817442930531891001</t>
  </si>
  <si>
    <t>COMUNE DI BOLZANO</t>
  </si>
  <si>
    <t>021011</t>
  </si>
  <si>
    <t>426242930508104501</t>
  </si>
  <si>
    <t>COMUNE DI BRESSANONE</t>
  </si>
  <si>
    <t>021013</t>
  </si>
  <si>
    <t>803342930510992002</t>
  </si>
  <si>
    <t>COMUNE DI BRUNICO</t>
  </si>
  <si>
    <t>021040</t>
  </si>
  <si>
    <t>772842930545597801</t>
  </si>
  <si>
    <t>COMUNE DI LAIVES</t>
  </si>
  <si>
    <t>021051</t>
  </si>
  <si>
    <t>299242930449084201</t>
  </si>
  <si>
    <t>COMUNE DI MERANO</t>
  </si>
  <si>
    <t>022006</t>
  </si>
  <si>
    <t>Trento</t>
  </si>
  <si>
    <t>486442930534310301</t>
  </si>
  <si>
    <t>COMUNE DI ARCO</t>
  </si>
  <si>
    <t>022139</t>
  </si>
  <si>
    <t>524242930532164301</t>
  </si>
  <si>
    <t>COMUNE DI PERGINE VALSUGANA</t>
  </si>
  <si>
    <t>022153</t>
  </si>
  <si>
    <t>776742930523716602</t>
  </si>
  <si>
    <t>COMUNE DI RIVA DEL GARDA</t>
  </si>
  <si>
    <t>022161</t>
  </si>
  <si>
    <t>495942930458591402</t>
  </si>
  <si>
    <t>COMUNE DI ROVERETO</t>
  </si>
  <si>
    <t>022205</t>
  </si>
  <si>
    <t>389042930537878602</t>
  </si>
  <si>
    <t>COMUNE DI TRENTO</t>
  </si>
  <si>
    <t>023012</t>
  </si>
  <si>
    <t>Veneto</t>
  </si>
  <si>
    <t>Verona</t>
  </si>
  <si>
    <t>916442930531058302</t>
  </si>
  <si>
    <t>COMUNE DI BOVOLONE</t>
  </si>
  <si>
    <t>023015</t>
  </si>
  <si>
    <t>508642930461811801</t>
  </si>
  <si>
    <t>COMUNE DI BUSSOLENGO</t>
  </si>
  <si>
    <t>023025</t>
  </si>
  <si>
    <t>603042930517800901</t>
  </si>
  <si>
    <t>COMUNE DI CEREA</t>
  </si>
  <si>
    <t>023044</t>
  </si>
  <si>
    <t>976342930474245901</t>
  </si>
  <si>
    <t>COMUNE DI LEGNAGO</t>
  </si>
  <si>
    <t>023052</t>
  </si>
  <si>
    <t>368142930457605901</t>
  </si>
  <si>
    <t>023058</t>
  </si>
  <si>
    <t>261142930526174002</t>
  </si>
  <si>
    <t>COMUNE DI PESCANTINA</t>
  </si>
  <si>
    <t>023069</t>
  </si>
  <si>
    <t>236242930474371601</t>
  </si>
  <si>
    <t>COMUNE DI SAN BONIFACIO</t>
  </si>
  <si>
    <t>023071</t>
  </si>
  <si>
    <t>967142930547103301</t>
  </si>
  <si>
    <t>COMUNE DI SAN GIOVANNI LUPATOTO</t>
  </si>
  <si>
    <t>023073</t>
  </si>
  <si>
    <t>149242930528314001</t>
  </si>
  <si>
    <t>COMUNE DI SAN MARTINO BUON ALBERGO</t>
  </si>
  <si>
    <t>023083</t>
  </si>
  <si>
    <t>558042930452454801</t>
  </si>
  <si>
    <t>COMUNE DI SONA</t>
  </si>
  <si>
    <t>023089</t>
  </si>
  <si>
    <t>364242930539775901</t>
  </si>
  <si>
    <t>COMUNE DI VALEGGIO SUL MINCIO</t>
  </si>
  <si>
    <t>023091</t>
  </si>
  <si>
    <t>355142930548645401</t>
  </si>
  <si>
    <t>COMUNE DI VERONA</t>
  </si>
  <si>
    <t>023096</t>
  </si>
  <si>
    <t>697942930532346202</t>
  </si>
  <si>
    <t>COMUNE DI VILLAFRANCA DI VERONA</t>
  </si>
  <si>
    <t>023097</t>
  </si>
  <si>
    <t>137142930548214702</t>
  </si>
  <si>
    <t>COMUNE DI ZEVIO</t>
  </si>
  <si>
    <t>024008</t>
  </si>
  <si>
    <t>Vicenza</t>
  </si>
  <si>
    <t>278642930515756102</t>
  </si>
  <si>
    <t>COMUNE DI ARZIGNANO</t>
  </si>
  <si>
    <t>024012</t>
  </si>
  <si>
    <t>621342930460442702</t>
  </si>
  <si>
    <t>COMUNE DI BASSANO DEL GRAPPA</t>
  </si>
  <si>
    <t>024052</t>
  </si>
  <si>
    <t>313442930521399602</t>
  </si>
  <si>
    <t>COMUNE DI LONIGO</t>
  </si>
  <si>
    <t>024061</t>
  </si>
  <si>
    <t>457542930525267002</t>
  </si>
  <si>
    <t>COMUNE DI MONTECCHIO MAGGIORE</t>
  </si>
  <si>
    <t>024100</t>
  </si>
  <si>
    <t>628742930447174202</t>
  </si>
  <si>
    <t>COMUNE DI SCHIO</t>
  </si>
  <si>
    <t>024105</t>
  </si>
  <si>
    <t>776342930479367001</t>
  </si>
  <si>
    <t>COMUNE DI THIENE</t>
  </si>
  <si>
    <t>024111</t>
  </si>
  <si>
    <t>925742930478150301</t>
  </si>
  <si>
    <t>COMUNE DI VALDAGNO</t>
  </si>
  <si>
    <t>024116</t>
  </si>
  <si>
    <t>901542930540856402</t>
  </si>
  <si>
    <t>COMUNE DI VICENZA</t>
  </si>
  <si>
    <t>025006</t>
  </si>
  <si>
    <t>Belluno</t>
  </si>
  <si>
    <t>495242930523127401</t>
  </si>
  <si>
    <t>COMUNE DI BELLUNO</t>
  </si>
  <si>
    <t>025021</t>
  </si>
  <si>
    <t>713642930520847002</t>
  </si>
  <si>
    <t>COMUNE DI FELTRE</t>
  </si>
  <si>
    <t>026012</t>
  </si>
  <si>
    <t>Treviso</t>
  </si>
  <si>
    <t>696042930517018501</t>
  </si>
  <si>
    <t>COMUNE DI CASTELFRANCO VENETO</t>
  </si>
  <si>
    <t>026021</t>
  </si>
  <si>
    <t>979742930142546301</t>
  </si>
  <si>
    <t>COMUNE DI CONEGLIANO</t>
  </si>
  <si>
    <t>026043</t>
  </si>
  <si>
    <t>713542930543641801</t>
  </si>
  <si>
    <t>COMUNE DI MOGLIANO VENETO</t>
  </si>
  <si>
    <t>026046</t>
  </si>
  <si>
    <t>227542930142494701</t>
  </si>
  <si>
    <t>COMUNE DI MONTEBELLUNA</t>
  </si>
  <si>
    <t>026051</t>
  </si>
  <si>
    <t>553442930457344001</t>
  </si>
  <si>
    <t>COMUNE DI ODERZO</t>
  </si>
  <si>
    <t>026055</t>
  </si>
  <si>
    <t>506842930476150901</t>
  </si>
  <si>
    <t>COMUNE DI PAESE</t>
  </si>
  <si>
    <t>026063</t>
  </si>
  <si>
    <t>476242930528458102</t>
  </si>
  <si>
    <t>COMUNE DI PREGANZIOL</t>
  </si>
  <si>
    <t>026086</t>
  </si>
  <si>
    <t>227142930477466802</t>
  </si>
  <si>
    <t>COMUNE DI TREVISO</t>
  </si>
  <si>
    <t>026089</t>
  </si>
  <si>
    <t>923742930532311502</t>
  </si>
  <si>
    <t>COMUNE DI VEDELAGO</t>
  </si>
  <si>
    <t>026091</t>
  </si>
  <si>
    <t>819142930541095801</t>
  </si>
  <si>
    <t>COMUNE DI VILLORBA</t>
  </si>
  <si>
    <t>026092</t>
  </si>
  <si>
    <t>937042930527302401</t>
  </si>
  <si>
    <t>COMUNE DI VITTORIO VENETO</t>
  </si>
  <si>
    <t>027008</t>
  </si>
  <si>
    <t>Venezia</t>
  </si>
  <si>
    <t>901442928087989501</t>
  </si>
  <si>
    <t>COMUNE DI CHIOGGIA</t>
  </si>
  <si>
    <t>027012</t>
  </si>
  <si>
    <t>515642930516671402</t>
  </si>
  <si>
    <t>COMUNE DI DOLO</t>
  </si>
  <si>
    <t>027019</t>
  </si>
  <si>
    <t>979442930462990301</t>
  </si>
  <si>
    <t>COMUNE DI JESOLO</t>
  </si>
  <si>
    <t>027020</t>
  </si>
  <si>
    <t>236342930546254302</t>
  </si>
  <si>
    <t>COMUNE DI MARCON</t>
  </si>
  <si>
    <t>027021</t>
  </si>
  <si>
    <t>768142928607058202</t>
  </si>
  <si>
    <t>COMUNE DI MARTELLAGO</t>
  </si>
  <si>
    <t>027023</t>
  </si>
  <si>
    <t>232542930522580802</t>
  </si>
  <si>
    <t>COMUNE DI MIRA</t>
  </si>
  <si>
    <t>027024</t>
  </si>
  <si>
    <t>249242930518300002</t>
  </si>
  <si>
    <t>COMUNE DI MIRANO</t>
  </si>
  <si>
    <t>027026</t>
  </si>
  <si>
    <t>387642930454143201</t>
  </si>
  <si>
    <t>COMUNE DI NOALE</t>
  </si>
  <si>
    <t>027029</t>
  </si>
  <si>
    <t>693642930549537501</t>
  </si>
  <si>
    <t>COMUNE DI PORTOGRUARO</t>
  </si>
  <si>
    <t>027033</t>
  </si>
  <si>
    <t>545842930462759002</t>
  </si>
  <si>
    <t>COMUNE DI SAN DONA' DI PIAVE</t>
  </si>
  <si>
    <t>027035</t>
  </si>
  <si>
    <t>212342930448223102</t>
  </si>
  <si>
    <t>COMUNE DI SANTA MARIA DI SALA</t>
  </si>
  <si>
    <t>027037</t>
  </si>
  <si>
    <t>449042930480604502</t>
  </si>
  <si>
    <t>COMUNE DI SCORZE'</t>
  </si>
  <si>
    <t>027038</t>
  </si>
  <si>
    <t>895542930447808001</t>
  </si>
  <si>
    <t>COMUNE DI SPINEA</t>
  </si>
  <si>
    <t>027042</t>
  </si>
  <si>
    <t>297442930464887802</t>
  </si>
  <si>
    <t>COMUNE DI VENEZIA</t>
  </si>
  <si>
    <t>028001</t>
  </si>
  <si>
    <t>Padova</t>
  </si>
  <si>
    <t>535442930509897502</t>
  </si>
  <si>
    <t>COMUNE DI ABANO TERME</t>
  </si>
  <si>
    <t>028003</t>
  </si>
  <si>
    <t>637842930510482502</t>
  </si>
  <si>
    <t>COMUNE DI ALBIGNASEGO</t>
  </si>
  <si>
    <t>028016</t>
  </si>
  <si>
    <t>692442930461132602</t>
  </si>
  <si>
    <t>COMUNE DI CADONEGHE</t>
  </si>
  <si>
    <t>028032</t>
  </si>
  <si>
    <t>797242930530108302</t>
  </si>
  <si>
    <t>COMUNE DI CITTADELLA</t>
  </si>
  <si>
    <t>028037</t>
  </si>
  <si>
    <t>796042929457044501</t>
  </si>
  <si>
    <t>COMUNE DI ESTE</t>
  </si>
  <si>
    <t>028055</t>
  </si>
  <si>
    <t>115242930543567601</t>
  </si>
  <si>
    <t>COMUNE DI MONSELICE</t>
  </si>
  <si>
    <t>028060</t>
  </si>
  <si>
    <t>194642930545150301</t>
  </si>
  <si>
    <t>COMUNE DI PADOVA</t>
  </si>
  <si>
    <t>028065</t>
  </si>
  <si>
    <t>177342930462158901</t>
  </si>
  <si>
    <t>COMUNE DI PIOVE DI SACCO</t>
  </si>
  <si>
    <t>028072</t>
  </si>
  <si>
    <t>589742930477775701</t>
  </si>
  <si>
    <t>COMUNE DI RUBANO</t>
  </si>
  <si>
    <t>028086</t>
  </si>
  <si>
    <t>843142930469340002</t>
  </si>
  <si>
    <t>COMUNE DI SELVAZZANO DENTRO</t>
  </si>
  <si>
    <t>028100</t>
  </si>
  <si>
    <t>819442930462741302</t>
  </si>
  <si>
    <t>COMUNE DI VIGONZA</t>
  </si>
  <si>
    <t>029001</t>
  </si>
  <si>
    <t>Rovigo</t>
  </si>
  <si>
    <t>146142930463763601</t>
  </si>
  <si>
    <t>COMUNE DI ADRIA</t>
  </si>
  <si>
    <t>029041</t>
  </si>
  <si>
    <t>554942930477615202</t>
  </si>
  <si>
    <t>COMUNE DI ROVIGO</t>
  </si>
  <si>
    <t>030027</t>
  </si>
  <si>
    <t>Friuli Venezia Giulia</t>
  </si>
  <si>
    <t>Udine</t>
  </si>
  <si>
    <t>545742930518330102</t>
  </si>
  <si>
    <t>COMUNE DI CODROIPO</t>
  </si>
  <si>
    <t>030129</t>
  </si>
  <si>
    <t>235142930547606802</t>
  </si>
  <si>
    <t>COMUNE DI UDINE</t>
  </si>
  <si>
    <t>031007</t>
  </si>
  <si>
    <t>Gorizia</t>
  </si>
  <si>
    <t>463242930452818801</t>
  </si>
  <si>
    <t>COMUNE DI GORIZIA</t>
  </si>
  <si>
    <t>031012</t>
  </si>
  <si>
    <t>197942930541585801</t>
  </si>
  <si>
    <t>COMUNE DI MONFALCONE</t>
  </si>
  <si>
    <t>032006</t>
  </si>
  <si>
    <t>Trieste</t>
  </si>
  <si>
    <t>514942930450840302</t>
  </si>
  <si>
    <t>COMUNE DI TRIESTE</t>
  </si>
  <si>
    <t>093005</t>
  </si>
  <si>
    <t>Pordenone</t>
  </si>
  <si>
    <t>715042930476333602</t>
  </si>
  <si>
    <t>COMUNE DI AZZANO DECIMO</t>
  </si>
  <si>
    <t>093017</t>
  </si>
  <si>
    <t>906842930453354501</t>
  </si>
  <si>
    <t>COMUNE DI CORDENONS</t>
  </si>
  <si>
    <t>093032</t>
  </si>
  <si>
    <t>656842930475431902</t>
  </si>
  <si>
    <t>COMUNE DI PORCIA</t>
  </si>
  <si>
    <t>093033</t>
  </si>
  <si>
    <t>941142930545872602</t>
  </si>
  <si>
    <t>COMUNE DI PORDENONE</t>
  </si>
  <si>
    <t>093037</t>
  </si>
  <si>
    <t>821242930455582301</t>
  </si>
  <si>
    <t>COMUNE DI SACILE</t>
  </si>
  <si>
    <t>093041</t>
  </si>
  <si>
    <t>281142930529025802</t>
  </si>
  <si>
    <t>COMUNE DI SAN VITO AL TAGLIAMENTO</t>
  </si>
  <si>
    <t>033021</t>
  </si>
  <si>
    <t>Emilia Romagna</t>
  </si>
  <si>
    <t>Piacenza</t>
  </si>
  <si>
    <t>427142929346284802</t>
  </si>
  <si>
    <t>COMUNE DI FIORENZUOLA D'ARDA</t>
  </si>
  <si>
    <t>033032</t>
  </si>
  <si>
    <t>386942930535033502</t>
  </si>
  <si>
    <t>COMUNE DI PIACENZA</t>
  </si>
  <si>
    <t>034014</t>
  </si>
  <si>
    <t>Parma</t>
  </si>
  <si>
    <t>228042930508088301</t>
  </si>
  <si>
    <t>COMUNE DI FIDENZA</t>
  </si>
  <si>
    <t>034027</t>
  </si>
  <si>
    <t>301642930524385402</t>
  </si>
  <si>
    <t>COMUNE DI PARMA</t>
  </si>
  <si>
    <t>034032</t>
  </si>
  <si>
    <t>256142930528386001</t>
  </si>
  <si>
    <t>COMUNE DI SALSOMAGGIORE TERME</t>
  </si>
  <si>
    <t>035012</t>
  </si>
  <si>
    <t>276842929104948101</t>
  </si>
  <si>
    <t>COMUNE DI CASALGRANDE</t>
  </si>
  <si>
    <t>035014</t>
  </si>
  <si>
    <t>217442930510769402</t>
  </si>
  <si>
    <t>COMUNE DI CASTELLARANO</t>
  </si>
  <si>
    <t>035020</t>
  </si>
  <si>
    <t>639142930518547302</t>
  </si>
  <si>
    <t>COMUNE DI CORREGGIO</t>
  </si>
  <si>
    <t>035024</t>
  </si>
  <si>
    <t>261642930541661902</t>
  </si>
  <si>
    <t>COMUNE DI GUASTALLA</t>
  </si>
  <si>
    <t>035033</t>
  </si>
  <si>
    <t>298342930544433301</t>
  </si>
  <si>
    <t>COMUNE DI REGGIO NELL'EMILIA</t>
  </si>
  <si>
    <t>035040</t>
  </si>
  <si>
    <t>128442930525819801</t>
  </si>
  <si>
    <t>COMUNE DI SCANDIANO</t>
  </si>
  <si>
    <t>036005</t>
  </si>
  <si>
    <t>Modena</t>
  </si>
  <si>
    <t>476542930460255501</t>
  </si>
  <si>
    <t>COMUNE DI CARPI</t>
  </si>
  <si>
    <t>036006</t>
  </si>
  <si>
    <t>288942930516013801</t>
  </si>
  <si>
    <t>COMUNE DI CASTELFRANCO EMILIA</t>
  </si>
  <si>
    <t>036007</t>
  </si>
  <si>
    <t>135242929303665102</t>
  </si>
  <si>
    <t>COMUNE DI CASTELNUOVO RANGONE</t>
  </si>
  <si>
    <t>036012</t>
  </si>
  <si>
    <t>994842930524179102</t>
  </si>
  <si>
    <t>COMUNE DI FINALE EMILIA</t>
  </si>
  <si>
    <t>036013</t>
  </si>
  <si>
    <t>218542930447738002</t>
  </si>
  <si>
    <t>COMUNE DI FIORANO MODENESE</t>
  </si>
  <si>
    <t>036015</t>
  </si>
  <si>
    <t>847942930474001102</t>
  </si>
  <si>
    <t>COMUNE DI FORMIGINE</t>
  </si>
  <si>
    <t>036019</t>
  </si>
  <si>
    <t>323042929488733102</t>
  </si>
  <si>
    <t>COMUNE DI MARANELLO</t>
  </si>
  <si>
    <t>036022</t>
  </si>
  <si>
    <t>147642929372880402</t>
  </si>
  <si>
    <t>COMUNE DI MIRANDOLA</t>
  </si>
  <si>
    <t>036023</t>
  </si>
  <si>
    <t>919642928043962401</t>
  </si>
  <si>
    <t>COMUNE DI MODENA</t>
  </si>
  <si>
    <t>036027</t>
  </si>
  <si>
    <t>958942930527515102</t>
  </si>
  <si>
    <t>COMUNE DI NONANTOLA</t>
  </si>
  <si>
    <t>036030</t>
  </si>
  <si>
    <t>137442930473557502</t>
  </si>
  <si>
    <t>COMUNE DI PAVULLO NEL FRIGNANO</t>
  </si>
  <si>
    <t>036040</t>
  </si>
  <si>
    <t>776342930466918701</t>
  </si>
  <si>
    <t>COMUNE DI SASSUOLO</t>
  </si>
  <si>
    <t>036044</t>
  </si>
  <si>
    <t>414842930447360602</t>
  </si>
  <si>
    <t>COMUNE DI SOLIERA</t>
  </si>
  <si>
    <t>036046</t>
  </si>
  <si>
    <t>178142930528847201</t>
  </si>
  <si>
    <t>COMUNE DI VIGNOLA</t>
  </si>
  <si>
    <t>037006</t>
  </si>
  <si>
    <t>Bologna</t>
  </si>
  <si>
    <t>935842930534066701</t>
  </si>
  <si>
    <t>COMUNE DI BOLOGNA</t>
  </si>
  <si>
    <t>037008</t>
  </si>
  <si>
    <t>136242930459147501</t>
  </si>
  <si>
    <t>COMUNE DI BUDRIO</t>
  </si>
  <si>
    <t>037011</t>
  </si>
  <si>
    <t>419342930464253801</t>
  </si>
  <si>
    <t>COMUNE DI CASALECCHIO DI RENO</t>
  </si>
  <si>
    <t>037019</t>
  </si>
  <si>
    <t>227742929321159702</t>
  </si>
  <si>
    <t>COMUNE DI CASTEL MAGGIORE</t>
  </si>
  <si>
    <t>037020</t>
  </si>
  <si>
    <t>455042930544365902</t>
  </si>
  <si>
    <t>COMUNE DI CASTEL SAN PIETRO TERME</t>
  </si>
  <si>
    <t>037021</t>
  </si>
  <si>
    <t>222542930509430901</t>
  </si>
  <si>
    <t>COMUNE DI CASTENASO</t>
  </si>
  <si>
    <t>037032</t>
  </si>
  <si>
    <t>209642930542527302</t>
  </si>
  <si>
    <t>COMUNE DI IMOLA</t>
  </si>
  <si>
    <t>037037</t>
  </si>
  <si>
    <t>164142930540465502</t>
  </si>
  <si>
    <t>COMUNE DI MEDICINA</t>
  </si>
  <si>
    <t>037039</t>
  </si>
  <si>
    <t>161942930533316402</t>
  </si>
  <si>
    <t>COMUNE DI MOLINELLA</t>
  </si>
  <si>
    <t>037047</t>
  </si>
  <si>
    <t>175342930457543401</t>
  </si>
  <si>
    <t>COMUNE DI PIANORO</t>
  </si>
  <si>
    <t>037053</t>
  </si>
  <si>
    <t>909342930456023901</t>
  </si>
  <si>
    <t>COMUNE DI SAN GIOVANNI IN PERSICETO</t>
  </si>
  <si>
    <t>037054</t>
  </si>
  <si>
    <t>524842930525479102</t>
  </si>
  <si>
    <t>COMUNE DI SAN LAZZARO DI SAVENA</t>
  </si>
  <si>
    <t>037061</t>
  </si>
  <si>
    <t>439642930475678301</t>
  </si>
  <si>
    <t>COMUNE DI VALSAMOGGIA</t>
  </si>
  <si>
    <t>037060</t>
  </si>
  <si>
    <t>608742930527235302</t>
  </si>
  <si>
    <t>COMUNE DI ZOLA PREDOSA</t>
  </si>
  <si>
    <t>038001</t>
  </si>
  <si>
    <t>Ferrara</t>
  </si>
  <si>
    <t>223242930522271402</t>
  </si>
  <si>
    <t>COMUNE DI ARGENTA</t>
  </si>
  <si>
    <t>038004</t>
  </si>
  <si>
    <t>926842928979692001</t>
  </si>
  <si>
    <t>COMUNE DI CENTO</t>
  </si>
  <si>
    <t>038006</t>
  </si>
  <si>
    <t>514342930516646901</t>
  </si>
  <si>
    <t>COMUNE DI COMACCHIO</t>
  </si>
  <si>
    <t>038007</t>
  </si>
  <si>
    <t>341942930459636002</t>
  </si>
  <si>
    <t>COMUNE DI COPPARO</t>
  </si>
  <si>
    <t>038008</t>
  </si>
  <si>
    <t>542042930541493402</t>
  </si>
  <si>
    <t>COMUNE DI FERRARA</t>
  </si>
  <si>
    <t>039002</t>
  </si>
  <si>
    <t>Ravenna</t>
  </si>
  <si>
    <t>291942930533612102</t>
  </si>
  <si>
    <t>COMUNE DI BAGNACAVALLO</t>
  </si>
  <si>
    <t>039007</t>
  </si>
  <si>
    <t>374642929424230501</t>
  </si>
  <si>
    <t>COMUNE DI CERVIA</t>
  </si>
  <si>
    <t>039010</t>
  </si>
  <si>
    <t>625842930518152502</t>
  </si>
  <si>
    <t>COMUNE DI FAENZA</t>
  </si>
  <si>
    <t>039012</t>
  </si>
  <si>
    <t>396042929762471102</t>
  </si>
  <si>
    <t>COMUNE DI LUGO</t>
  </si>
  <si>
    <t>039014</t>
  </si>
  <si>
    <t>357742930516969102</t>
  </si>
  <si>
    <t>COMUNE DI RAVENNA</t>
  </si>
  <si>
    <t>040007</t>
  </si>
  <si>
    <t>Forlì-Cesena</t>
  </si>
  <si>
    <t>595642930465653401</t>
  </si>
  <si>
    <t>COMUNE DI CESENA</t>
  </si>
  <si>
    <t>040008</t>
  </si>
  <si>
    <t>504642930538397802</t>
  </si>
  <si>
    <t>COMUNE DI CESENATICO</t>
  </si>
  <si>
    <t>040012</t>
  </si>
  <si>
    <t>287942930465536202</t>
  </si>
  <si>
    <t>COMUNE DI FORLI'</t>
  </si>
  <si>
    <t>040045</t>
  </si>
  <si>
    <t>176642930543382501</t>
  </si>
  <si>
    <t>COMUNE DI SAVIGNANO SUL RUBICONE</t>
  </si>
  <si>
    <t>099001</t>
  </si>
  <si>
    <t>Rimini</t>
  </si>
  <si>
    <t>964642930508199002</t>
  </si>
  <si>
    <t>COMUNE DI BELLARIA-IGEA MARINA</t>
  </si>
  <si>
    <t>099002</t>
  </si>
  <si>
    <t>696842928030437801</t>
  </si>
  <si>
    <t>COMUNE DI CATTOLICA</t>
  </si>
  <si>
    <t>099013</t>
  </si>
  <si>
    <t>808542930524760302</t>
  </si>
  <si>
    <t>COMUNE DI RICCIONE</t>
  </si>
  <si>
    <t>099014</t>
  </si>
  <si>
    <t>639142930529139001</t>
  </si>
  <si>
    <t>COMUNE DI RIMINI</t>
  </si>
  <si>
    <t>099018</t>
  </si>
  <si>
    <t>433542930468923802</t>
  </si>
  <si>
    <t>COMUNE DI SANTARCANGELO DI ROMAGNA</t>
  </si>
  <si>
    <t>045003</t>
  </si>
  <si>
    <t>Toscana</t>
  </si>
  <si>
    <t>605842927909613602</t>
  </si>
  <si>
    <t>COMUNE DI CARRARA</t>
  </si>
  <si>
    <t>045010</t>
  </si>
  <si>
    <t>796242929514115302</t>
  </si>
  <si>
    <t>COMUNE DI MASSA</t>
  </si>
  <si>
    <t>046001</t>
  </si>
  <si>
    <t>Lucca</t>
  </si>
  <si>
    <t>233842930530354701</t>
  </si>
  <si>
    <t>COMUNE DI ALTOPASCIO</t>
  </si>
  <si>
    <t>046005</t>
  </si>
  <si>
    <t>911242929047773602</t>
  </si>
  <si>
    <t>COMUNE DI CAMAIORE</t>
  </si>
  <si>
    <t>046007</t>
  </si>
  <si>
    <t>602442930461109002</t>
  </si>
  <si>
    <t>COMUNE DI CAPANNORI</t>
  </si>
  <si>
    <t>046017</t>
  </si>
  <si>
    <t>277642929969542602</t>
  </si>
  <si>
    <t>COMUNE DI LUCCA</t>
  </si>
  <si>
    <t>046018</t>
  </si>
  <si>
    <t>811142930519659602</t>
  </si>
  <si>
    <t>COMUNE DI MASSAROSA</t>
  </si>
  <si>
    <t>046024</t>
  </si>
  <si>
    <t>804642930476514001</t>
  </si>
  <si>
    <t>COMUNE DI PIETRASANTA</t>
  </si>
  <si>
    <t>046033</t>
  </si>
  <si>
    <t>346542930526196101</t>
  </si>
  <si>
    <t>COMUNE DI VIAREGGIO</t>
  </si>
  <si>
    <t>047002</t>
  </si>
  <si>
    <t>Pistoia</t>
  </si>
  <si>
    <t>141342930533725002</t>
  </si>
  <si>
    <t>COMUNE DI AGLIANA</t>
  </si>
  <si>
    <t>047009</t>
  </si>
  <si>
    <t>926142929531151402</t>
  </si>
  <si>
    <t>COMUNE DI MONSUMMANO TERME</t>
  </si>
  <si>
    <t>047011</t>
  </si>
  <si>
    <t>579342930530210801</t>
  </si>
  <si>
    <t>COMUNE DI MONTECATINI-TERME</t>
  </si>
  <si>
    <t>047012</t>
  </si>
  <si>
    <t>529342930527717402</t>
  </si>
  <si>
    <t>COMUNE DI PESCIA</t>
  </si>
  <si>
    <t>047014</t>
  </si>
  <si>
    <t>835242930450010401</t>
  </si>
  <si>
    <t>COMUNE DI PISTOIA</t>
  </si>
  <si>
    <t>047017</t>
  </si>
  <si>
    <t>145542930449651701</t>
  </si>
  <si>
    <t>COMUNE DI QUARRATA</t>
  </si>
  <si>
    <t>048001</t>
  </si>
  <si>
    <t>Firenze</t>
  </si>
  <si>
    <t>488242930530102402</t>
  </si>
  <si>
    <t>COMUNE DI BAGNO A RIPOLI</t>
  </si>
  <si>
    <t>048004</t>
  </si>
  <si>
    <t>836642930530434802</t>
  </si>
  <si>
    <t>COMUNE DI BORGO SAN LORENZO</t>
  </si>
  <si>
    <t>048005</t>
  </si>
  <si>
    <t>566342930464201901</t>
  </si>
  <si>
    <t>COMUNE DI CALENZANO</t>
  </si>
  <si>
    <t>048006</t>
  </si>
  <si>
    <t>408842930529595802</t>
  </si>
  <si>
    <t>COMUNE DI CAMPI BISENZIO</t>
  </si>
  <si>
    <t>048010</t>
  </si>
  <si>
    <t>771842928932571602</t>
  </si>
  <si>
    <t>COMUNE DI CASTELFIORENTINO</t>
  </si>
  <si>
    <t>048012</t>
  </si>
  <si>
    <t>475942930516528102</t>
  </si>
  <si>
    <t>COMUNE DI CERTALDO</t>
  </si>
  <si>
    <t>048014</t>
  </si>
  <si>
    <t>655842928887872002</t>
  </si>
  <si>
    <t>COMUNE DI EMPOLI</t>
  </si>
  <si>
    <t>048052</t>
  </si>
  <si>
    <t>926842930544415802</t>
  </si>
  <si>
    <t>COMUNE DI FIGLINE E INCISA VALDARNO</t>
  </si>
  <si>
    <t>048017</t>
  </si>
  <si>
    <t>327042930518364901</t>
  </si>
  <si>
    <t>COMUNE DI FIRENZE</t>
  </si>
  <si>
    <t>048019</t>
  </si>
  <si>
    <t>512342930524586101</t>
  </si>
  <si>
    <t>COMUNE DI FUCECCHIO</t>
  </si>
  <si>
    <t>048024</t>
  </si>
  <si>
    <t>732542930475142002</t>
  </si>
  <si>
    <t>COMUNE DI LASTRA A SIGNA</t>
  </si>
  <si>
    <t>048033</t>
  </si>
  <si>
    <t>944942930538226902</t>
  </si>
  <si>
    <t>COMUNE DI PONTASSIEVE</t>
  </si>
  <si>
    <t>048035</t>
  </si>
  <si>
    <t>313942930475403102</t>
  </si>
  <si>
    <t>COMUNE DI REGGELLO</t>
  </si>
  <si>
    <t>048038</t>
  </si>
  <si>
    <t>599942930477494401</t>
  </si>
  <si>
    <t>COMUNE DI SAN CASCIANO IN VAL DI PESA</t>
  </si>
  <si>
    <t>048041</t>
  </si>
  <si>
    <t>447342930545466902</t>
  </si>
  <si>
    <t>COMUNE DI SCANDICCI</t>
  </si>
  <si>
    <t>048043</t>
  </si>
  <si>
    <t>852542930524117702</t>
  </si>
  <si>
    <t>COMUNE DI SESTO FIORENTINO</t>
  </si>
  <si>
    <t>048044</t>
  </si>
  <si>
    <t>194742930548711401</t>
  </si>
  <si>
    <t>COMUNE DI SIGNA</t>
  </si>
  <si>
    <t>049007</t>
  </si>
  <si>
    <t>Livorno</t>
  </si>
  <si>
    <t>144242928758061801</t>
  </si>
  <si>
    <t>COMUNE DI CECINA</t>
  </si>
  <si>
    <t>049008</t>
  </si>
  <si>
    <t>442542930464754601</t>
  </si>
  <si>
    <t>COMUNE DI COLLESALVETTI</t>
  </si>
  <si>
    <t>049009</t>
  </si>
  <si>
    <t>381142930517571901</t>
  </si>
  <si>
    <t>COMUNE DI LIVORNO</t>
  </si>
  <si>
    <t>049012</t>
  </si>
  <si>
    <t>619642930467832502</t>
  </si>
  <si>
    <t>COMUNE DI PIOMBINO</t>
  </si>
  <si>
    <t>049017</t>
  </si>
  <si>
    <t>133042930549781002</t>
  </si>
  <si>
    <t>COMUNE DI ROSIGNANO MARITTIMO</t>
  </si>
  <si>
    <t>050008</t>
  </si>
  <si>
    <t>Pisa</t>
  </si>
  <si>
    <t>973642930459367202</t>
  </si>
  <si>
    <t>COMUNE DI CASCINA</t>
  </si>
  <si>
    <t>050026</t>
  </si>
  <si>
    <t>374742930449722201</t>
  </si>
  <si>
    <t>COMUNE DI PISA</t>
  </si>
  <si>
    <t>050028</t>
  </si>
  <si>
    <t>295542930538104301</t>
  </si>
  <si>
    <t>COMUNE DI PONSACCO</t>
  </si>
  <si>
    <t>050029</t>
  </si>
  <si>
    <t>724342930479595301</t>
  </si>
  <si>
    <t>COMUNE DI PONTEDERA</t>
  </si>
  <si>
    <t>050031</t>
  </si>
  <si>
    <t>537042930459870402</t>
  </si>
  <si>
    <t>COMUNE DI SAN GIULIANO TERME</t>
  </si>
  <si>
    <t>050032</t>
  </si>
  <si>
    <t>313742930525229401</t>
  </si>
  <si>
    <t>COMUNE DI SAN MINIATO</t>
  </si>
  <si>
    <t>051002</t>
  </si>
  <si>
    <t>Arezzo</t>
  </si>
  <si>
    <t>877342930533611101</t>
  </si>
  <si>
    <t>COMUNE DI AREZZO</t>
  </si>
  <si>
    <t>051017</t>
  </si>
  <si>
    <t>308342930080355601</t>
  </si>
  <si>
    <t>COMUNE DI CORTONA</t>
  </si>
  <si>
    <t>051026</t>
  </si>
  <si>
    <t>458842930456663701</t>
  </si>
  <si>
    <t>COMUNE DI MONTEVARCHI</t>
  </si>
  <si>
    <t>051033</t>
  </si>
  <si>
    <t>586642930459044301</t>
  </si>
  <si>
    <t>COMUNE DI SAN GIOVANNI VALDARNO</t>
  </si>
  <si>
    <t>051034</t>
  </si>
  <si>
    <t>552842930534076701</t>
  </si>
  <si>
    <t>COMUNE DI SANSEPOLCRO</t>
  </si>
  <si>
    <t>052012</t>
  </si>
  <si>
    <t>Siena</t>
  </si>
  <si>
    <t>949242930460437801</t>
  </si>
  <si>
    <t>COMUNE DI COLLE DI VAL D'ELSA</t>
  </si>
  <si>
    <t>052022</t>
  </si>
  <si>
    <t>272242930476204301</t>
  </si>
  <si>
    <t>COMUNE DI POGGIBONSI</t>
  </si>
  <si>
    <t>052032</t>
  </si>
  <si>
    <t>918542930542991502</t>
  </si>
  <si>
    <t>COMUNE DI SIENA</t>
  </si>
  <si>
    <t>053009</t>
  </si>
  <si>
    <t>Grosseto</t>
  </si>
  <si>
    <t>807842928887149302</t>
  </si>
  <si>
    <t>COMUNE DI FOLLONICA</t>
  </si>
  <si>
    <t>053011</t>
  </si>
  <si>
    <t>459242930516648702</t>
  </si>
  <si>
    <t>COMUNE DI GROSSETO</t>
  </si>
  <si>
    <t>100003</t>
  </si>
  <si>
    <t>Prato</t>
  </si>
  <si>
    <t>891442930519394501</t>
  </si>
  <si>
    <t>COMUNE DI MONTEMURLO</t>
  </si>
  <si>
    <t>100005</t>
  </si>
  <si>
    <t>557942930533494001</t>
  </si>
  <si>
    <t>COMUNE DI PRATO</t>
  </si>
  <si>
    <t>054001</t>
  </si>
  <si>
    <t>Umbria</t>
  </si>
  <si>
    <t>Perugia</t>
  </si>
  <si>
    <t>659542930519222201</t>
  </si>
  <si>
    <t>COMUNE DI ASSISI</t>
  </si>
  <si>
    <t>054002</t>
  </si>
  <si>
    <t>839242928607176801</t>
  </si>
  <si>
    <t>COMUNE DI BASTIA UMBRA</t>
  </si>
  <si>
    <t>054009</t>
  </si>
  <si>
    <t>758242930459609201</t>
  </si>
  <si>
    <t>COMUNE DI CASTIGLIONE DEL LAGO</t>
  </si>
  <si>
    <t>054013</t>
  </si>
  <si>
    <t>474442930463813901</t>
  </si>
  <si>
    <t>COMUNE DI CITTA' DI CASTELLO</t>
  </si>
  <si>
    <t>054015</t>
  </si>
  <si>
    <t>244342930520360501</t>
  </si>
  <si>
    <t>COMUNE DI CORCIANO</t>
  </si>
  <si>
    <t>054018</t>
  </si>
  <si>
    <t>324942930516603101</t>
  </si>
  <si>
    <t>COMUNE DI FOLIGNO</t>
  </si>
  <si>
    <t>054024</t>
  </si>
  <si>
    <t>794542930532969201</t>
  </si>
  <si>
    <t>COMUNE DI GUBBIO</t>
  </si>
  <si>
    <t>054027</t>
  </si>
  <si>
    <t>996142930534753101</t>
  </si>
  <si>
    <t>COMUNE DI MARSCIANO</t>
  </si>
  <si>
    <t>054039</t>
  </si>
  <si>
    <t>344842930453546402</t>
  </si>
  <si>
    <t>COMUNE DI PERUGIA</t>
  </si>
  <si>
    <t>054051</t>
  </si>
  <si>
    <t>677942930525818002</t>
  </si>
  <si>
    <t>COMUNE DI SPOLETO</t>
  </si>
  <si>
    <t>054052</t>
  </si>
  <si>
    <t>998342930480337001</t>
  </si>
  <si>
    <t>COMUNE DI TODI</t>
  </si>
  <si>
    <t>054056</t>
  </si>
  <si>
    <t>277442930454145502</t>
  </si>
  <si>
    <t>COMUNE DI UMBERTIDE</t>
  </si>
  <si>
    <t>055022</t>
  </si>
  <si>
    <t>Terni</t>
  </si>
  <si>
    <t>525242930456243101</t>
  </si>
  <si>
    <t>COMUNE DI NARNI</t>
  </si>
  <si>
    <t>055023</t>
  </si>
  <si>
    <t>122342929604572701</t>
  </si>
  <si>
    <t>COMUNE DI ORVIETO</t>
  </si>
  <si>
    <t>055032</t>
  </si>
  <si>
    <t>924742930448499801</t>
  </si>
  <si>
    <t>COMUNE DI TERNI</t>
  </si>
  <si>
    <t>041013</t>
  </si>
  <si>
    <t>Marche</t>
  </si>
  <si>
    <t>379642930518465202</t>
  </si>
  <si>
    <t>COMUNE DI FANO</t>
  </si>
  <si>
    <t>041044</t>
  </si>
  <si>
    <t>692042930526194602</t>
  </si>
  <si>
    <t>COMUNE DI PESARO</t>
  </si>
  <si>
    <t>041068</t>
  </si>
  <si>
    <t>713242930546807102</t>
  </si>
  <si>
    <t>COMUNE DI VALLEFOGLIA</t>
  </si>
  <si>
    <t>042002</t>
  </si>
  <si>
    <t>Ancona</t>
  </si>
  <si>
    <t>316842930534404902</t>
  </si>
  <si>
    <t>COMUNE DI ANCONA</t>
  </si>
  <si>
    <t>042010</t>
  </si>
  <si>
    <t>153642930516703902</t>
  </si>
  <si>
    <t>COMUNE DI CASTELFIDARDO</t>
  </si>
  <si>
    <t>042017</t>
  </si>
  <si>
    <t>533342929269151302</t>
  </si>
  <si>
    <t>COMUNE DI FABRIANO</t>
  </si>
  <si>
    <t>042018</t>
  </si>
  <si>
    <t>999842928912241201</t>
  </si>
  <si>
    <t>COMUNE DI FALCONARA MARITTIMA</t>
  </si>
  <si>
    <t>042021</t>
  </si>
  <si>
    <t>227042929704188102</t>
  </si>
  <si>
    <t>COMUNE DI JESI</t>
  </si>
  <si>
    <t>042034</t>
  </si>
  <si>
    <t>258542930477109202</t>
  </si>
  <si>
    <t>COMUNE DI OSIMO</t>
  </si>
  <si>
    <t>042045</t>
  </si>
  <si>
    <t>567942930449203501</t>
  </si>
  <si>
    <t>COMUNE DI SENIGALLIA</t>
  </si>
  <si>
    <t>043013</t>
  </si>
  <si>
    <t>Macerata</t>
  </si>
  <si>
    <t>792142930544740501</t>
  </si>
  <si>
    <t>COMUNE DI CIVITANOVA MARCHE</t>
  </si>
  <si>
    <t>043015</t>
  </si>
  <si>
    <t>987642930463086101</t>
  </si>
  <si>
    <t>COMUNE DI CORRIDONIA</t>
  </si>
  <si>
    <t>043023</t>
  </si>
  <si>
    <t>746042930142328302</t>
  </si>
  <si>
    <t>COMUNE DI MACERATA</t>
  </si>
  <si>
    <t>043043</t>
  </si>
  <si>
    <t>682542930523950602</t>
  </si>
  <si>
    <t>COMUNE DI POTENZA PICENA</t>
  </si>
  <si>
    <t>043044</t>
  </si>
  <si>
    <t>185442930539869301</t>
  </si>
  <si>
    <t>COMUNE DI RECANATI</t>
  </si>
  <si>
    <t>043053</t>
  </si>
  <si>
    <t>282142930550607302</t>
  </si>
  <si>
    <t>COMUNE DI TOLENTINO</t>
  </si>
  <si>
    <t>044007</t>
  </si>
  <si>
    <t>Ascoli Piceno</t>
  </si>
  <si>
    <t>309542930530726202</t>
  </si>
  <si>
    <t>COMUNE DI ASCOLI PICENO</t>
  </si>
  <si>
    <t>044023</t>
  </si>
  <si>
    <t>761342929839451902</t>
  </si>
  <si>
    <t>COMUNE DI GROTTAMMARE</t>
  </si>
  <si>
    <t>044066</t>
  </si>
  <si>
    <t>449542930529138102</t>
  </si>
  <si>
    <t>COMUNE DI SAN BENEDETTO DEL TRONTO</t>
  </si>
  <si>
    <t>109006</t>
  </si>
  <si>
    <t>Fermo</t>
  </si>
  <si>
    <t>418342930516375702</t>
  </si>
  <si>
    <t>COMUNE DI FERMO</t>
  </si>
  <si>
    <t>109033</t>
  </si>
  <si>
    <t>807642930479770802</t>
  </si>
  <si>
    <t>COMUNE DI PORTO SAN GIORGIO</t>
  </si>
  <si>
    <t>109034</t>
  </si>
  <si>
    <t>302842930457098302</t>
  </si>
  <si>
    <t>COMUNE DI PORTO SANT'ELPIDIO</t>
  </si>
  <si>
    <t>109037</t>
  </si>
  <si>
    <t>738442930524781601</t>
  </si>
  <si>
    <t>COMUNE DI SANT'ELPIDIO A MARE</t>
  </si>
  <si>
    <t>056021</t>
  </si>
  <si>
    <t>Lazio</t>
  </si>
  <si>
    <t>Viterbo</t>
  </si>
  <si>
    <t>899742929012951802</t>
  </si>
  <si>
    <t>COMUNE DI CIVITA CASTELLANA</t>
  </si>
  <si>
    <t>056050</t>
  </si>
  <si>
    <t>128642930463054502</t>
  </si>
  <si>
    <t>COMUNE DI TARQUINIA</t>
  </si>
  <si>
    <t>056059</t>
  </si>
  <si>
    <t>175142930455190102</t>
  </si>
  <si>
    <t>COMUNE DI VITERBO</t>
  </si>
  <si>
    <t>057059</t>
  </si>
  <si>
    <t>Rieti</t>
  </si>
  <si>
    <t>832742930459978602</t>
  </si>
  <si>
    <t>COMUNE DI RIETI</t>
  </si>
  <si>
    <t>058003</t>
  </si>
  <si>
    <t>Roma</t>
  </si>
  <si>
    <t>673742930533903301</t>
  </si>
  <si>
    <t>COMUNE DI ALBANO LAZIALE</t>
  </si>
  <si>
    <t>058005</t>
  </si>
  <si>
    <t>899742930519645701</t>
  </si>
  <si>
    <t>COMUNE DI ANGUILLARA SABAZIA</t>
  </si>
  <si>
    <t>058007</t>
  </si>
  <si>
    <t>963642930509821701</t>
  </si>
  <si>
    <t>COMUNE DI ANZIO</t>
  </si>
  <si>
    <t>058117</t>
  </si>
  <si>
    <t>646742930464184902</t>
  </si>
  <si>
    <t>COMUNE DI ARDEA</t>
  </si>
  <si>
    <t>058009</t>
  </si>
  <si>
    <t>515742930508268002</t>
  </si>
  <si>
    <t>COMUNE DI ARICCIA</t>
  </si>
  <si>
    <t>058013</t>
  </si>
  <si>
    <t>525742930462141902</t>
  </si>
  <si>
    <t>COMUNE DI BRACCIANO</t>
  </si>
  <si>
    <t>058029</t>
  </si>
  <si>
    <t>845542930518553602</t>
  </si>
  <si>
    <t>COMUNE DI CERVETERI</t>
  </si>
  <si>
    <t>058118</t>
  </si>
  <si>
    <t>932742930455556601</t>
  </si>
  <si>
    <t>COMUNE DI CIAMPINO</t>
  </si>
  <si>
    <t>058032</t>
  </si>
  <si>
    <t>825642930475638602</t>
  </si>
  <si>
    <t>COMUNE DI CIVITAVECCHIA</t>
  </si>
  <si>
    <t>058034</t>
  </si>
  <si>
    <t>649142930518226402</t>
  </si>
  <si>
    <t>COMUNE DI COLLEFERRO</t>
  </si>
  <si>
    <t>058036</t>
  </si>
  <si>
    <t>181342930521827301</t>
  </si>
  <si>
    <t>COMUNE DI FIANO ROMANO</t>
  </si>
  <si>
    <t>058120</t>
  </si>
  <si>
    <t>372642930549216101</t>
  </si>
  <si>
    <t>COMUNE DI FIUMICINO</t>
  </si>
  <si>
    <t>058122</t>
  </si>
  <si>
    <t>513242930478886801</t>
  </si>
  <si>
    <t>COMUNE DI FONTE NUOVA</t>
  </si>
  <si>
    <t>058039</t>
  </si>
  <si>
    <t>724042930455904601</t>
  </si>
  <si>
    <t>COMUNE DI FRASCATI</t>
  </si>
  <si>
    <t>058043</t>
  </si>
  <si>
    <t>563242930523466202</t>
  </si>
  <si>
    <t>COMUNE DI GENZANO DI ROMA</t>
  </si>
  <si>
    <t>058046</t>
  </si>
  <si>
    <t>404542930516805801</t>
  </si>
  <si>
    <t>COMUNE DI GROTTAFERRATA</t>
  </si>
  <si>
    <t>058047</t>
  </si>
  <si>
    <t>953442930515440001</t>
  </si>
  <si>
    <t>COMUNE DI GUIDONIA MONTECELIO</t>
  </si>
  <si>
    <t>058116</t>
  </si>
  <si>
    <t>656442930472250401</t>
  </si>
  <si>
    <t>COMUNE DI LADISPOLI</t>
  </si>
  <si>
    <t>058057</t>
  </si>
  <si>
    <t>643742930542962201</t>
  </si>
  <si>
    <t>COMUNE DI MARINO</t>
  </si>
  <si>
    <t>058059</t>
  </si>
  <si>
    <t>449542930541325102</t>
  </si>
  <si>
    <t>COMUNE DI MENTANA</t>
  </si>
  <si>
    <t>058065</t>
  </si>
  <si>
    <t>803742930445520301</t>
  </si>
  <si>
    <t>COMUNE DI MONTEROTONDO</t>
  </si>
  <si>
    <t>058072</t>
  </si>
  <si>
    <t>505242930543535301</t>
  </si>
  <si>
    <t>COMUNE DI NETTUNO</t>
  </si>
  <si>
    <t>058074</t>
  </si>
  <si>
    <t>359642930474938401</t>
  </si>
  <si>
    <t>COMUNE DI PALESTRINA</t>
  </si>
  <si>
    <t>058079</t>
  </si>
  <si>
    <t>539842930544496001</t>
  </si>
  <si>
    <t>COMUNE DI POMEZIA</t>
  </si>
  <si>
    <t>058086</t>
  </si>
  <si>
    <t>546142930543021401</t>
  </si>
  <si>
    <t>COMUNE DI ROCCA DI PAPA</t>
  </si>
  <si>
    <t>058091</t>
  </si>
  <si>
    <t>928842930532139901</t>
  </si>
  <si>
    <t>ROMA CAPITALE</t>
  </si>
  <si>
    <t>058119</t>
  </si>
  <si>
    <t>699742930529576902</t>
  </si>
  <si>
    <t>COMUNE DI SAN CESAREO</t>
  </si>
  <si>
    <t>058097</t>
  </si>
  <si>
    <t>783942930449037902</t>
  </si>
  <si>
    <t>COMUNE DI SANTA MARINELLA</t>
  </si>
  <si>
    <t>058104</t>
  </si>
  <si>
    <t>704042930480086002</t>
  </si>
  <si>
    <t>COMUNE DI TIVOLI</t>
  </si>
  <si>
    <t>058110</t>
  </si>
  <si>
    <t>775042930549875901</t>
  </si>
  <si>
    <t>COMUNE DI VALMONTONE</t>
  </si>
  <si>
    <t>058111</t>
  </si>
  <si>
    <t>514342930547228702</t>
  </si>
  <si>
    <t>COMUNE DI VELLETRI</t>
  </si>
  <si>
    <t>058114</t>
  </si>
  <si>
    <t>819642930550470702</t>
  </si>
  <si>
    <t>COMUNE DI ZAGAROLO</t>
  </si>
  <si>
    <t>059001</t>
  </si>
  <si>
    <t>Latina</t>
  </si>
  <si>
    <t>486942930508703401</t>
  </si>
  <si>
    <t>COMUNE DI APRILIA</t>
  </si>
  <si>
    <t>059005</t>
  </si>
  <si>
    <t>792042930459871802</t>
  </si>
  <si>
    <t>COMUNE DI CISTERNA DI LATINA</t>
  </si>
  <si>
    <t>059007</t>
  </si>
  <si>
    <t>193242929947863901</t>
  </si>
  <si>
    <t>COMUNE DI FONDI</t>
  </si>
  <si>
    <t>059008</t>
  </si>
  <si>
    <t>146642930542554401</t>
  </si>
  <si>
    <t>COMUNE DI FORMIA</t>
  </si>
  <si>
    <t>059009</t>
  </si>
  <si>
    <t>158042930463092601</t>
  </si>
  <si>
    <t>COMUNE DI GAETA</t>
  </si>
  <si>
    <t>059011</t>
  </si>
  <si>
    <t>123142930474506401</t>
  </si>
  <si>
    <t>COMUNE DI LATINA</t>
  </si>
  <si>
    <t>059014</t>
  </si>
  <si>
    <t>798742930289645702</t>
  </si>
  <si>
    <t>COMUNE DI MINTURNO</t>
  </si>
  <si>
    <t>059024</t>
  </si>
  <si>
    <t>302142930528684002</t>
  </si>
  <si>
    <t>COMUNE DI SABAUDIA</t>
  </si>
  <si>
    <t>059028</t>
  </si>
  <si>
    <t>518242930534219002</t>
  </si>
  <si>
    <t>COMUNE DI SEZZE</t>
  </si>
  <si>
    <t>059032</t>
  </si>
  <si>
    <t>911442930448484202</t>
  </si>
  <si>
    <t>COMUNE DI TERRACINA</t>
  </si>
  <si>
    <t>060003</t>
  </si>
  <si>
    <t>Frosinone</t>
  </si>
  <si>
    <t>419742930510455002</t>
  </si>
  <si>
    <t>COMUNE DI ALATRI</t>
  </si>
  <si>
    <t>060006</t>
  </si>
  <si>
    <t>985742930534538501</t>
  </si>
  <si>
    <t>COMUNE DI ANAGNI</t>
  </si>
  <si>
    <t>060019</t>
  </si>
  <si>
    <t>648342930463022901</t>
  </si>
  <si>
    <t>COMUNE DI CASSINO</t>
  </si>
  <si>
    <t>060024</t>
  </si>
  <si>
    <t>456742929213571201</t>
  </si>
  <si>
    <t>COMUNE DI CECCANO</t>
  </si>
  <si>
    <t>060033</t>
  </si>
  <si>
    <t>174442930054961402</t>
  </si>
  <si>
    <t>COMUNE DI FERENTINO</t>
  </si>
  <si>
    <t>060038</t>
  </si>
  <si>
    <t>881542930448893901</t>
  </si>
  <si>
    <t>COMUNE DI FROSINONE</t>
  </si>
  <si>
    <t>060074</t>
  </si>
  <si>
    <t>169442930525777302</t>
  </si>
  <si>
    <t>COMUNE DI SORA</t>
  </si>
  <si>
    <t>060085</t>
  </si>
  <si>
    <t>344142930479051402</t>
  </si>
  <si>
    <t>COMUNE DI VEROLI</t>
  </si>
  <si>
    <t>066006</t>
  </si>
  <si>
    <t>Abruzzo</t>
  </si>
  <si>
    <t>L'Aquila</t>
  </si>
  <si>
    <t>925142930521019702</t>
  </si>
  <si>
    <t>COMUNE DI AVEZZANO</t>
  </si>
  <si>
    <t>066049</t>
  </si>
  <si>
    <t>201542930518523202</t>
  </si>
  <si>
    <t>COMUNE DI L'AQUILA</t>
  </si>
  <si>
    <t>066098</t>
  </si>
  <si>
    <t>317742930447601401</t>
  </si>
  <si>
    <t>COMUNE DI SULMONA</t>
  </si>
  <si>
    <t>067025</t>
  </si>
  <si>
    <t>Teramo</t>
  </si>
  <si>
    <t>454942930543521201</t>
  </si>
  <si>
    <t>COMUNE DI GIULIANOVA</t>
  </si>
  <si>
    <t>067047</t>
  </si>
  <si>
    <t>879142929861272302</t>
  </si>
  <si>
    <t>COMUNE DI MARTINSICURO</t>
  </si>
  <si>
    <t>067037</t>
  </si>
  <si>
    <t>986642930473804201</t>
  </si>
  <si>
    <t>COMUNE DI ROSETO DEGLI ABRUZZI</t>
  </si>
  <si>
    <t>067040</t>
  </si>
  <si>
    <t>323842930542709901</t>
  </si>
  <si>
    <t>COMUNE DI SILVI</t>
  </si>
  <si>
    <t>067041</t>
  </si>
  <si>
    <t>453242930549785802</t>
  </si>
  <si>
    <t>COMUNE DI TERAMO</t>
  </si>
  <si>
    <t>068012</t>
  </si>
  <si>
    <t>Pescara</t>
  </si>
  <si>
    <t>799242929055602502</t>
  </si>
  <si>
    <t>COMUNE DI CITTA' SANT'ANGELO</t>
  </si>
  <si>
    <t>068024</t>
  </si>
  <si>
    <t>513342930456017302</t>
  </si>
  <si>
    <t>COMUNE DI MONTESILVANO</t>
  </si>
  <si>
    <t>068028</t>
  </si>
  <si>
    <t>177642930453702301</t>
  </si>
  <si>
    <t>COMUNE DI PESCARA</t>
  </si>
  <si>
    <t>068041</t>
  </si>
  <si>
    <t>406742930453129401</t>
  </si>
  <si>
    <t>COMUNE DI SPOLTORE</t>
  </si>
  <si>
    <t>069022</t>
  </si>
  <si>
    <t>Chieti</t>
  </si>
  <si>
    <t>392642929843823801</t>
  </si>
  <si>
    <t>COMUNE DI CHIETI</t>
  </si>
  <si>
    <t>069035</t>
  </si>
  <si>
    <t>862342930473319301</t>
  </si>
  <si>
    <t>COMUNE DI FRANCAVILLA AL MARE</t>
  </si>
  <si>
    <t>069046</t>
  </si>
  <si>
    <t>918342930454501102</t>
  </si>
  <si>
    <t>COMUNE DI LANCIANO</t>
  </si>
  <si>
    <t>069058</t>
  </si>
  <si>
    <t>607542930518974101</t>
  </si>
  <si>
    <t>COMUNE DI ORTONA</t>
  </si>
  <si>
    <t>069083</t>
  </si>
  <si>
    <t>793042930528322601</t>
  </si>
  <si>
    <t>COMUNE DI SAN SALVO</t>
  </si>
  <si>
    <t>069099</t>
  </si>
  <si>
    <t>347142930518996802</t>
  </si>
  <si>
    <t>COMUNE DI VASTO</t>
  </si>
  <si>
    <t>070006</t>
  </si>
  <si>
    <t>Molise</t>
  </si>
  <si>
    <t>Campobasso</t>
  </si>
  <si>
    <t>184842929021081301</t>
  </si>
  <si>
    <t>COMUNE DI CAMPOBASSO</t>
  </si>
  <si>
    <t>070078</t>
  </si>
  <si>
    <t>945442930461182102</t>
  </si>
  <si>
    <t>COMUNE DI TERMOLI</t>
  </si>
  <si>
    <t>094023</t>
  </si>
  <si>
    <t>Isernia</t>
  </si>
  <si>
    <t>387242928779095702</t>
  </si>
  <si>
    <t>COMUNE DI ISERNIA</t>
  </si>
  <si>
    <t>061005</t>
  </si>
  <si>
    <t>Campania</t>
  </si>
  <si>
    <t>Caserta</t>
  </si>
  <si>
    <t>112942930511152602</t>
  </si>
  <si>
    <t>COMUNE DI AVERSA</t>
  </si>
  <si>
    <t>061015</t>
  </si>
  <si>
    <t>412142930530157001</t>
  </si>
  <si>
    <t>COMUNE DI CAPUA</t>
  </si>
  <si>
    <t>061019</t>
  </si>
  <si>
    <t>529842928135420501</t>
  </si>
  <si>
    <t>COMUNE DI CASAL DI PRINCIPE</t>
  </si>
  <si>
    <t>061022</t>
  </si>
  <si>
    <t>178542930476543901</t>
  </si>
  <si>
    <t>COMUNE DI CASERTA</t>
  </si>
  <si>
    <t>061027</t>
  </si>
  <si>
    <t>688742928087825902</t>
  </si>
  <si>
    <t>COMUNE DI CASTEL VOLTURNO</t>
  </si>
  <si>
    <t>061046</t>
  </si>
  <si>
    <t>197142930526756002</t>
  </si>
  <si>
    <t>COMUNE DI LUSCIANO</t>
  </si>
  <si>
    <t>061048</t>
  </si>
  <si>
    <t>832242930474068801</t>
  </si>
  <si>
    <t>COMUNE DI MADDALONI</t>
  </si>
  <si>
    <t>061049</t>
  </si>
  <si>
    <t>286742930519788302</t>
  </si>
  <si>
    <t>COMUNE DI MARCIANISE</t>
  </si>
  <si>
    <t>061052</t>
  </si>
  <si>
    <t>707842930524286802</t>
  </si>
  <si>
    <t>COMUNE DI MONDRAGONE</t>
  </si>
  <si>
    <t>061053</t>
  </si>
  <si>
    <t>301542930528796002</t>
  </si>
  <si>
    <t>COMUNE DI ORTA DI ATELLA</t>
  </si>
  <si>
    <t>061075</t>
  </si>
  <si>
    <t>556042930456816801</t>
  </si>
  <si>
    <t>COMUNE DI SAN FELICE A CANCELLO</t>
  </si>
  <si>
    <t>061078</t>
  </si>
  <si>
    <t>323742930456266901</t>
  </si>
  <si>
    <t>COMUNE DI SAN NICOLA LA STRADA</t>
  </si>
  <si>
    <t>061083</t>
  </si>
  <si>
    <t>962342930452810602</t>
  </si>
  <si>
    <t>COMUNE DI SANTA MARIA CAPUA VETERE</t>
  </si>
  <si>
    <t>061088</t>
  </si>
  <si>
    <t>116642930539090401</t>
  </si>
  <si>
    <t>COMUNE DI SESSA AURUNCA</t>
  </si>
  <si>
    <t>061094</t>
  </si>
  <si>
    <t>763742930468785601</t>
  </si>
  <si>
    <t>COMUNE DI TRENTOLA DUCENTA</t>
  </si>
  <si>
    <t>062008</t>
  </si>
  <si>
    <t>Benevento</t>
  </si>
  <si>
    <t>808042928311037201</t>
  </si>
  <si>
    <t>COMUNE DI BENEVENTO</t>
  </si>
  <si>
    <t>063001</t>
  </si>
  <si>
    <t>Napoli</t>
  </si>
  <si>
    <t>531442930509846501</t>
  </si>
  <si>
    <t>COMUNE DI ACERRA</t>
  </si>
  <si>
    <t>063002</t>
  </si>
  <si>
    <t>602142930463647002</t>
  </si>
  <si>
    <t>COMUNE DI AFRAGOLA</t>
  </si>
  <si>
    <t>063005</t>
  </si>
  <si>
    <t>317442930515782902</t>
  </si>
  <si>
    <t>COMUNE DI ARZANO</t>
  </si>
  <si>
    <t>063006</t>
  </si>
  <si>
    <t>976942930544036701</t>
  </si>
  <si>
    <t>COMUNE DI BACOLI</t>
  </si>
  <si>
    <t>063008</t>
  </si>
  <si>
    <t>342842930534602701</t>
  </si>
  <si>
    <t>COMUNE DI BOSCOREALE</t>
  </si>
  <si>
    <t>063010</t>
  </si>
  <si>
    <t>158942930510998002</t>
  </si>
  <si>
    <t>COMUNE DI BRUSCIANO</t>
  </si>
  <si>
    <t>063011</t>
  </si>
  <si>
    <t>264942930461356002</t>
  </si>
  <si>
    <t>COMUNE DI CAIVANO</t>
  </si>
  <si>
    <t>063016</t>
  </si>
  <si>
    <t>471942930509142702</t>
  </si>
  <si>
    <t>COMUNE DI CARDITO</t>
  </si>
  <si>
    <t>063017</t>
  </si>
  <si>
    <t>715342930530796402</t>
  </si>
  <si>
    <t>COMUNE DI CASALNUOVO DI NAPOLI</t>
  </si>
  <si>
    <t>063021</t>
  </si>
  <si>
    <t>728942930459500901</t>
  </si>
  <si>
    <t>COMUNE DI CASAVATORE</t>
  </si>
  <si>
    <t>063023</t>
  </si>
  <si>
    <t>667342928113248801</t>
  </si>
  <si>
    <t>COMUNE DI CASORIA</t>
  </si>
  <si>
    <t>063024</t>
  </si>
  <si>
    <t>749142930533508002</t>
  </si>
  <si>
    <t>COMUNE DI CASTELLAMMARE DI STABIA</t>
  </si>
  <si>
    <t>063026</t>
  </si>
  <si>
    <t>264142929197899901</t>
  </si>
  <si>
    <t>COMUNE DI CERCOLA</t>
  </si>
  <si>
    <t>063064</t>
  </si>
  <si>
    <t>559142930449974901</t>
  </si>
  <si>
    <t>COMUNE DI ERCOLANO</t>
  </si>
  <si>
    <t>063031</t>
  </si>
  <si>
    <t>483442930474998302</t>
  </si>
  <si>
    <t>COMUNE DI FORIO</t>
  </si>
  <si>
    <t>063032</t>
  </si>
  <si>
    <t>674142930516069702</t>
  </si>
  <si>
    <t>COMUNE DI FRATTAMAGGIORE</t>
  </si>
  <si>
    <t>063033</t>
  </si>
  <si>
    <t>283642928757851802</t>
  </si>
  <si>
    <t>COMUNE DI FRATTAMINORE</t>
  </si>
  <si>
    <t>063034</t>
  </si>
  <si>
    <t>233342930543064402</t>
  </si>
  <si>
    <t>COMUNE DI GIUGLIANO IN CAMPANIA</t>
  </si>
  <si>
    <t>063035</t>
  </si>
  <si>
    <t>586342930546496302</t>
  </si>
  <si>
    <t>COMUNE DI GRAGNANO</t>
  </si>
  <si>
    <t>063036</t>
  </si>
  <si>
    <t>437442930458940101</t>
  </si>
  <si>
    <t>COMUNE DI GRUMO NEVANO</t>
  </si>
  <si>
    <t>063037</t>
  </si>
  <si>
    <t>761742930516272301</t>
  </si>
  <si>
    <t>COMUNE DI ISCHIA</t>
  </si>
  <si>
    <t>063041</t>
  </si>
  <si>
    <t>662742930474015002</t>
  </si>
  <si>
    <t>COMUNE DI MARANO DI NAPOLI</t>
  </si>
  <si>
    <t>063043</t>
  </si>
  <si>
    <t>963842930527426602</t>
  </si>
  <si>
    <t>COMUNE DI MARIGLIANO</t>
  </si>
  <si>
    <t>063045</t>
  </si>
  <si>
    <t>425342930473661602</t>
  </si>
  <si>
    <t>COMUNE DI MELITO DI NAPOLI</t>
  </si>
  <si>
    <t>063048</t>
  </si>
  <si>
    <t>333242929703991002</t>
  </si>
  <si>
    <t>COMUNE DI MUGNANO DI NAPOLI</t>
  </si>
  <si>
    <t>063049</t>
  </si>
  <si>
    <t>582842930527808601</t>
  </si>
  <si>
    <t>COMUNE DI NAPOLI</t>
  </si>
  <si>
    <t>063050</t>
  </si>
  <si>
    <t>383742930522503801</t>
  </si>
  <si>
    <t>COMUNE DI NOLA</t>
  </si>
  <si>
    <t>063051</t>
  </si>
  <si>
    <t>595342930546098901</t>
  </si>
  <si>
    <t>COMUNE DI OTTAVIANO</t>
  </si>
  <si>
    <t>063052</t>
  </si>
  <si>
    <t>618042930525354301</t>
  </si>
  <si>
    <t>COMUNE DI PALMA CAMPANIA</t>
  </si>
  <si>
    <t>063055</t>
  </si>
  <si>
    <t>142742930545407002</t>
  </si>
  <si>
    <t>COMUNE DI POGGIOMARINO</t>
  </si>
  <si>
    <t>063057</t>
  </si>
  <si>
    <t>352042930537324302</t>
  </si>
  <si>
    <t>COMUNE DI POMIGLIANO D'ARCO</t>
  </si>
  <si>
    <t>063058</t>
  </si>
  <si>
    <t>751342930468117401</t>
  </si>
  <si>
    <t>COMUNE DI POMPEI</t>
  </si>
  <si>
    <t>063059</t>
  </si>
  <si>
    <t>204842930388638301</t>
  </si>
  <si>
    <t>COMUNE DI PORTICI</t>
  </si>
  <si>
    <t>063060</t>
  </si>
  <si>
    <t>525642930457580101</t>
  </si>
  <si>
    <t>COMUNE DI POZZUOLI</t>
  </si>
  <si>
    <t>063062</t>
  </si>
  <si>
    <t>257842930525994302</t>
  </si>
  <si>
    <t>COMUNE DI QUALIANO</t>
  </si>
  <si>
    <t>063063</t>
  </si>
  <si>
    <t>411342930458816501</t>
  </si>
  <si>
    <t>COMUNE DI QUARTO</t>
  </si>
  <si>
    <t>063067</t>
  </si>
  <si>
    <t>828242930549987701</t>
  </si>
  <si>
    <t>COMUNE DI SAN GIORGIO A CREMANO</t>
  </si>
  <si>
    <t>063068</t>
  </si>
  <si>
    <t>234042930480240401</t>
  </si>
  <si>
    <t>COMUNE DI SAN GIUSEPPE VESUVIANO</t>
  </si>
  <si>
    <t>063072</t>
  </si>
  <si>
    <t>965242930478938802</t>
  </si>
  <si>
    <t>COMUNE DI SANT'ANASTASIA</t>
  </si>
  <si>
    <t>063073</t>
  </si>
  <si>
    <t>912242930548239401</t>
  </si>
  <si>
    <t>COMUNE DI SANT'ANTIMO</t>
  </si>
  <si>
    <t>063074</t>
  </si>
  <si>
    <t>115642930548436401</t>
  </si>
  <si>
    <t>COMUNE DI SANT'ANTONIO ABATE</t>
  </si>
  <si>
    <t>063076</t>
  </si>
  <si>
    <t>792142930474135901</t>
  </si>
  <si>
    <t>COMUNE DI SAVIANO</t>
  </si>
  <si>
    <t>063079</t>
  </si>
  <si>
    <t>147442930452303701</t>
  </si>
  <si>
    <t>COMUNE DI SOMMA VESUVIANA</t>
  </si>
  <si>
    <t>063080</t>
  </si>
  <si>
    <t>648442930449073502</t>
  </si>
  <si>
    <t>COMUNE DI SORRENTO</t>
  </si>
  <si>
    <t>063082</t>
  </si>
  <si>
    <t>674742930528798301</t>
  </si>
  <si>
    <t>COMUNE DI TERZIGNO</t>
  </si>
  <si>
    <t>063083</t>
  </si>
  <si>
    <t>614642930460835202</t>
  </si>
  <si>
    <t>COMUNE DI TORRE ANNUNZIATA</t>
  </si>
  <si>
    <t>063084</t>
  </si>
  <si>
    <t>221642930525763302</t>
  </si>
  <si>
    <t>COMUNE DI TORRE DEL GRECO</t>
  </si>
  <si>
    <t>063086</t>
  </si>
  <si>
    <t>179842930538524902</t>
  </si>
  <si>
    <t>COMUNE DI VICO EQUENSE</t>
  </si>
  <si>
    <t>063087</t>
  </si>
  <si>
    <t>804042930519203602</t>
  </si>
  <si>
    <t>COMUNE DI VILLARICCA</t>
  </si>
  <si>
    <t>063089</t>
  </si>
  <si>
    <t>396242930540908902</t>
  </si>
  <si>
    <t>COMUNE DI VOLLA</t>
  </si>
  <si>
    <t>064005</t>
  </si>
  <si>
    <t>Avellino</t>
  </si>
  <si>
    <t>999242930508250202</t>
  </si>
  <si>
    <t>COMUNE DI ARIANO IRPINO</t>
  </si>
  <si>
    <t>064008</t>
  </si>
  <si>
    <t>885642930511258901</t>
  </si>
  <si>
    <t>COMUNE DI AVELLINO</t>
  </si>
  <si>
    <t>064121</t>
  </si>
  <si>
    <t>994942930543450601</t>
  </si>
  <si>
    <t>COMUNE DI MONTORO</t>
  </si>
  <si>
    <t>065002</t>
  </si>
  <si>
    <t>Salerno</t>
  </si>
  <si>
    <t>484542928130607802</t>
  </si>
  <si>
    <t>COMUNE DI AGROPOLI</t>
  </si>
  <si>
    <t>065007</t>
  </si>
  <si>
    <t>499442929684697002</t>
  </si>
  <si>
    <t>COMUNE DI ANGRI</t>
  </si>
  <si>
    <t>065013</t>
  </si>
  <si>
    <t>489642928042122902</t>
  </si>
  <si>
    <t>COMUNE DI BARONISSI</t>
  </si>
  <si>
    <t>065014</t>
  </si>
  <si>
    <t>252442928725940202</t>
  </si>
  <si>
    <t>COMUNE DI BATTIPAGLIA</t>
  </si>
  <si>
    <t>065022</t>
  </si>
  <si>
    <t>149542928726666202</t>
  </si>
  <si>
    <t>COMUNE DI CAMPAGNA</t>
  </si>
  <si>
    <t>065025</t>
  </si>
  <si>
    <t>269742930461248501</t>
  </si>
  <si>
    <t>COMUNE DI CAPACCIO</t>
  </si>
  <si>
    <t>065037</t>
  </si>
  <si>
    <t>789342930530039601</t>
  </si>
  <si>
    <t>COMUNE DI CAVA DE' TIRRENI</t>
  </si>
  <si>
    <t>065050</t>
  </si>
  <si>
    <t>462342928855343602</t>
  </si>
  <si>
    <t>COMUNE DI EBOLI</t>
  </si>
  <si>
    <t>065067</t>
  </si>
  <si>
    <t>807642930526525601</t>
  </si>
  <si>
    <t>COMUNE DI MERCATO SAN SEVERINO</t>
  </si>
  <si>
    <t>065078</t>
  </si>
  <si>
    <t>748242930454229802</t>
  </si>
  <si>
    <t>COMUNE DI NOCERA INFERIORE</t>
  </si>
  <si>
    <t>065079</t>
  </si>
  <si>
    <t>188342930526586002</t>
  </si>
  <si>
    <t>COMUNE DI NOCERA SUPERIORE</t>
  </si>
  <si>
    <t>065088</t>
  </si>
  <si>
    <t>509542930544989402</t>
  </si>
  <si>
    <t>COMUNE DI PAGANI</t>
  </si>
  <si>
    <t>065099</t>
  </si>
  <si>
    <t>295742930524433702</t>
  </si>
  <si>
    <t>COMUNE DI PONTECAGNANO FAIANO</t>
  </si>
  <si>
    <t>065116</t>
  </si>
  <si>
    <t>871342930525209801</t>
  </si>
  <si>
    <t>COMUNE DI SALERNO</t>
  </si>
  <si>
    <t>065135</t>
  </si>
  <si>
    <t>507642930539035801</t>
  </si>
  <si>
    <t>COMUNE DI SARNO</t>
  </si>
  <si>
    <t>065137</t>
  </si>
  <si>
    <t>183742930527080001</t>
  </si>
  <si>
    <t>COMUNE DI SCAFATI</t>
  </si>
  <si>
    <t>071020</t>
  </si>
  <si>
    <t>Puglia</t>
  </si>
  <si>
    <t>Foggia</t>
  </si>
  <si>
    <t>176442928242942002</t>
  </si>
  <si>
    <t>COMUNE DI CERIGNOLA</t>
  </si>
  <si>
    <t>071024</t>
  </si>
  <si>
    <t>174242929514158301</t>
  </si>
  <si>
    <t>COMUNE DI FOGGIA</t>
  </si>
  <si>
    <t>071028</t>
  </si>
  <si>
    <t>778842929946433101</t>
  </si>
  <si>
    <t>COMUNE DI LUCERA</t>
  </si>
  <si>
    <t>071029</t>
  </si>
  <si>
    <t>236642930543830802</t>
  </si>
  <si>
    <t>COMUNE DI MANFREDONIA</t>
  </si>
  <si>
    <t>071036</t>
  </si>
  <si>
    <t>843342930541339502</t>
  </si>
  <si>
    <t>COMUNE DI ORTA NOVA</t>
  </si>
  <si>
    <t>071046</t>
  </si>
  <si>
    <t>314742930457973501</t>
  </si>
  <si>
    <t>COMUNE DI SAN GIOVANNI ROTONDO</t>
  </si>
  <si>
    <t>071049</t>
  </si>
  <si>
    <t>214242930476777102</t>
  </si>
  <si>
    <t>COMUNE DI SAN NICANDRO GARGANICO</t>
  </si>
  <si>
    <t>071051</t>
  </si>
  <si>
    <t>758542930538871101</t>
  </si>
  <si>
    <t>COMUNE DI SAN SEVERO</t>
  </si>
  <si>
    <t>071056</t>
  </si>
  <si>
    <t>822542930550422301</t>
  </si>
  <si>
    <t>COMUNE DI TORREMAGGIORE</t>
  </si>
  <si>
    <t>072001</t>
  </si>
  <si>
    <t>Bari</t>
  </si>
  <si>
    <t>609542928176021402</t>
  </si>
  <si>
    <t>COMUNE DI ACQUAVIVA DELLE FONTI</t>
  </si>
  <si>
    <t>072002</t>
  </si>
  <si>
    <t>405942930463724801</t>
  </si>
  <si>
    <t>COMUNE DI ADELFIA</t>
  </si>
  <si>
    <t>072004</t>
  </si>
  <si>
    <t>502342930462673302</t>
  </si>
  <si>
    <t>COMUNE DI ALTAMURA</t>
  </si>
  <si>
    <t>072006</t>
  </si>
  <si>
    <t>289742930530455002</t>
  </si>
  <si>
    <t>COMUNE DI BARI</t>
  </si>
  <si>
    <t>072011</t>
  </si>
  <si>
    <t>966242930507778301</t>
  </si>
  <si>
    <t>COMUNE DI BITONTO</t>
  </si>
  <si>
    <t>072014</t>
  </si>
  <si>
    <t>442842930460244201</t>
  </si>
  <si>
    <t>COMUNE DI CAPURSO</t>
  </si>
  <si>
    <t>072015</t>
  </si>
  <si>
    <t>878142930522432301</t>
  </si>
  <si>
    <t>COMUNE DI CASAMASSIMA</t>
  </si>
  <si>
    <t>072017</t>
  </si>
  <si>
    <t>334642930463735102</t>
  </si>
  <si>
    <t>COMUNE DI CASTELLANA GROTTE</t>
  </si>
  <si>
    <t>072019</t>
  </si>
  <si>
    <t>181142929703907301</t>
  </si>
  <si>
    <t>COMUNE DI CONVERSANO</t>
  </si>
  <si>
    <t>072020</t>
  </si>
  <si>
    <t>156942930521143101</t>
  </si>
  <si>
    <t>COMUNE DI CORATO</t>
  </si>
  <si>
    <t>072021</t>
  </si>
  <si>
    <t>837442930529264402</t>
  </si>
  <si>
    <t>COMUNE DI GIOIA DEL COLLE</t>
  </si>
  <si>
    <t>072022</t>
  </si>
  <si>
    <t>993642930516157402</t>
  </si>
  <si>
    <t>COMUNE DI GIOVINAZZO</t>
  </si>
  <si>
    <t>072023</t>
  </si>
  <si>
    <t>603042930517565201</t>
  </si>
  <si>
    <t>COMUNE DI GRAVINA IN PUGLIA</t>
  </si>
  <si>
    <t>072027</t>
  </si>
  <si>
    <t>627842930527026502</t>
  </si>
  <si>
    <t>COMUNE DI MODUGNO</t>
  </si>
  <si>
    <t>072028</t>
  </si>
  <si>
    <t>258942930455643301</t>
  </si>
  <si>
    <t>COMUNE DI MOLA DI BARI</t>
  </si>
  <si>
    <t>072029</t>
  </si>
  <si>
    <t>244042930472452202</t>
  </si>
  <si>
    <t>COMUNE DI MOLFETTA</t>
  </si>
  <si>
    <t>072030</t>
  </si>
  <si>
    <t>812942930543424902</t>
  </si>
  <si>
    <t>COMUNE DI MONOPOLI</t>
  </si>
  <si>
    <t>072031</t>
  </si>
  <si>
    <t>613142930527786601</t>
  </si>
  <si>
    <t>COMUNE DI NOCI</t>
  </si>
  <si>
    <t>072032</t>
  </si>
  <si>
    <t>935142930541222702</t>
  </si>
  <si>
    <t>COMUNE DI NOICATTARO</t>
  </si>
  <si>
    <t>072033</t>
  </si>
  <si>
    <t>886242930541392601</t>
  </si>
  <si>
    <t>COMUNE DI PALO DEL COLLE</t>
  </si>
  <si>
    <t>072035</t>
  </si>
  <si>
    <t>527542930455826401</t>
  </si>
  <si>
    <t>COMUNE DI POLIGNANO A MARE</t>
  </si>
  <si>
    <t>072036</t>
  </si>
  <si>
    <t>158342930526117801</t>
  </si>
  <si>
    <t>COMUNE DI PUTIGNANO</t>
  </si>
  <si>
    <t>072037</t>
  </si>
  <si>
    <t>261342930550042501</t>
  </si>
  <si>
    <t>COMUNE DI RUTIGLIANO</t>
  </si>
  <si>
    <t>072038</t>
  </si>
  <si>
    <t>893342930528780001</t>
  </si>
  <si>
    <t>COMUNE DI RUVO DI PUGLIA</t>
  </si>
  <si>
    <t>072041</t>
  </si>
  <si>
    <t>582342930449478601</t>
  </si>
  <si>
    <t>COMUNE DI SANTERAMO IN COLLE</t>
  </si>
  <si>
    <t>072043</t>
  </si>
  <si>
    <t>269942930526785002</t>
  </si>
  <si>
    <t>COMUNE DI TERLIZZI</t>
  </si>
  <si>
    <t>072046</t>
  </si>
  <si>
    <t>417542930525139002</t>
  </si>
  <si>
    <t>COMUNE DI TRIGGIANO</t>
  </si>
  <si>
    <t>072048</t>
  </si>
  <si>
    <t>955742930539644702</t>
  </si>
  <si>
    <t>COMUNE DI VALENZANO</t>
  </si>
  <si>
    <t>073003</t>
  </si>
  <si>
    <t>Taranto</t>
  </si>
  <si>
    <t>199542930510230901</t>
  </si>
  <si>
    <t>COMUNE DI CASTELLANETA</t>
  </si>
  <si>
    <t>073007</t>
  </si>
  <si>
    <t>452042930529364501</t>
  </si>
  <si>
    <t>COMUNE DI GINOSA</t>
  </si>
  <si>
    <t>073008</t>
  </si>
  <si>
    <t>961942929839471701</t>
  </si>
  <si>
    <t>COMUNE DI GROTTAGLIE</t>
  </si>
  <si>
    <t>073009</t>
  </si>
  <si>
    <t>142342930543992402</t>
  </si>
  <si>
    <t>COMUNE DI LATERZA</t>
  </si>
  <si>
    <t>073012</t>
  </si>
  <si>
    <t>349442930542073801</t>
  </si>
  <si>
    <t>COMUNE DI MANDURIA</t>
  </si>
  <si>
    <t>073013</t>
  </si>
  <si>
    <t>112442930475351402</t>
  </si>
  <si>
    <t>COMUNE DI MARTINA FRANCA</t>
  </si>
  <si>
    <t>073015</t>
  </si>
  <si>
    <t>633742930519064501</t>
  </si>
  <si>
    <t>COMUNE DI MASSAFRA</t>
  </si>
  <si>
    <t>073019</t>
  </si>
  <si>
    <t>635442930450110302</t>
  </si>
  <si>
    <t>COMUNE DI MOTTOLA</t>
  </si>
  <si>
    <t>073021</t>
  </si>
  <si>
    <t>709842930457914302</t>
  </si>
  <si>
    <t>COMUNE DI PALAGIANO</t>
  </si>
  <si>
    <t>073026</t>
  </si>
  <si>
    <t>166542930474173501</t>
  </si>
  <si>
    <t>COMUNE DI SAVA</t>
  </si>
  <si>
    <t>073027</t>
  </si>
  <si>
    <t>985242930524502401</t>
  </si>
  <si>
    <t>COMUNE DI TARANTO</t>
  </si>
  <si>
    <t>074001</t>
  </si>
  <si>
    <t>Brindisi</t>
  </si>
  <si>
    <t>608242929166128302</t>
  </si>
  <si>
    <t>COMUNE DI BRINDISI</t>
  </si>
  <si>
    <t>074002</t>
  </si>
  <si>
    <t>874042930508878001</t>
  </si>
  <si>
    <t>COMUNE DI CAROVIGNO</t>
  </si>
  <si>
    <t>074003</t>
  </si>
  <si>
    <t>217342930461880202</t>
  </si>
  <si>
    <t>COMUNE DI CEGLIE MESSAPICA</t>
  </si>
  <si>
    <t>074007</t>
  </si>
  <si>
    <t>442042930522229201</t>
  </si>
  <si>
    <t>COMUNE DI FASANO</t>
  </si>
  <si>
    <t>074008</t>
  </si>
  <si>
    <t>879542930542044901</t>
  </si>
  <si>
    <t>COMUNE DI FRANCAVILLA FONTANA</t>
  </si>
  <si>
    <t>074010</t>
  </si>
  <si>
    <t>175142930529037101</t>
  </si>
  <si>
    <t>COMUNE DI MESAGNE</t>
  </si>
  <si>
    <t>074011</t>
  </si>
  <si>
    <t>138642930528352101</t>
  </si>
  <si>
    <t>COMUNE DI ORIA</t>
  </si>
  <si>
    <t>074012</t>
  </si>
  <si>
    <t>266442930476981601</t>
  </si>
  <si>
    <t>COMUNE DI OSTUNI</t>
  </si>
  <si>
    <t>074017</t>
  </si>
  <si>
    <t>841642930524385902</t>
  </si>
  <si>
    <t>COMUNE DI SAN VITO DEI NORMANNI</t>
  </si>
  <si>
    <t>075016</t>
  </si>
  <si>
    <t>Lecce</t>
  </si>
  <si>
    <t>772142930460642302</t>
  </si>
  <si>
    <t>COMUNE DI CASARANO</t>
  </si>
  <si>
    <t>075022</t>
  </si>
  <si>
    <t>768742930459748301</t>
  </si>
  <si>
    <t>COMUNE DI COPERTINO</t>
  </si>
  <si>
    <t>075029</t>
  </si>
  <si>
    <t>161942930458787802</t>
  </si>
  <si>
    <t>COMUNE DI GALATINA</t>
  </si>
  <si>
    <t>075030</t>
  </si>
  <si>
    <t>324542930529308002</t>
  </si>
  <si>
    <t>COMUNE DI GALATONE</t>
  </si>
  <si>
    <t>075031</t>
  </si>
  <si>
    <t>613142930541713601</t>
  </si>
  <si>
    <t>COMUNE DI GALLIPOLI</t>
  </si>
  <si>
    <t>075035</t>
  </si>
  <si>
    <t>147042929295093101</t>
  </si>
  <si>
    <t>COMUNE DI LECCE</t>
  </si>
  <si>
    <t>075052</t>
  </si>
  <si>
    <t>541742930456042502</t>
  </si>
  <si>
    <t>COMUNE DI NARDO'</t>
  </si>
  <si>
    <t>075083</t>
  </si>
  <si>
    <t>425542930467542701</t>
  </si>
  <si>
    <t>COMUNE DI SURBO</t>
  </si>
  <si>
    <t>075088</t>
  </si>
  <si>
    <t>317442930478135302</t>
  </si>
  <si>
    <t>COMUNE DI TRICASE</t>
  </si>
  <si>
    <t>110001</t>
  </si>
  <si>
    <t>Barletta-Andria-Trani</t>
  </si>
  <si>
    <t>744642930462634201</t>
  </si>
  <si>
    <t>COMUNE DI ANDRIA</t>
  </si>
  <si>
    <t>110002</t>
  </si>
  <si>
    <t>256242930463635002</t>
  </si>
  <si>
    <t>COMUNE DI BARLETTA</t>
  </si>
  <si>
    <t>110003</t>
  </si>
  <si>
    <t>238042930508527402</t>
  </si>
  <si>
    <t>COMUNE DI BISCEGLIE</t>
  </si>
  <si>
    <t>110004</t>
  </si>
  <si>
    <t>668042928091088502</t>
  </si>
  <si>
    <t>COMUNE DI CANOSA DI PUGLIA</t>
  </si>
  <si>
    <t>110009</t>
  </si>
  <si>
    <t>573042930464326101</t>
  </si>
  <si>
    <t>COMUNE DI TRANI</t>
  </si>
  <si>
    <t>076048</t>
  </si>
  <si>
    <t>Basilicata</t>
  </si>
  <si>
    <t>Potenza</t>
  </si>
  <si>
    <t>566842930471587602</t>
  </si>
  <si>
    <t>COMUNE DI MELFI</t>
  </si>
  <si>
    <t>076063</t>
  </si>
  <si>
    <t>383242930526777101</t>
  </si>
  <si>
    <t>COMUNE DI POTENZA</t>
  </si>
  <si>
    <t>077014</t>
  </si>
  <si>
    <t>Matera</t>
  </si>
  <si>
    <t>592842930526388301</t>
  </si>
  <si>
    <t>COMUNE DI MATERA</t>
  </si>
  <si>
    <t>077020</t>
  </si>
  <si>
    <t>299642930524834302</t>
  </si>
  <si>
    <t>COMUNE DI PISTICCI</t>
  </si>
  <si>
    <t>077021</t>
  </si>
  <si>
    <t>386742930524873801</t>
  </si>
  <si>
    <t>COMUNE DI POLICORO</t>
  </si>
  <si>
    <t>078003</t>
  </si>
  <si>
    <t>Calabria</t>
  </si>
  <si>
    <t>Cosenza</t>
  </si>
  <si>
    <t>546442930463560202</t>
  </si>
  <si>
    <t>COMUNE DI ACRI</t>
  </si>
  <si>
    <t>078029</t>
  </si>
  <si>
    <t>607342928096763401</t>
  </si>
  <si>
    <t>COMUNE DI CASSANO ALLO IONIO</t>
  </si>
  <si>
    <t>078033</t>
  </si>
  <si>
    <t>763342930012331001</t>
  </si>
  <si>
    <t>COMUNE DI CASTROVILLARI</t>
  </si>
  <si>
    <t>078045</t>
  </si>
  <si>
    <t>345242930101315801</t>
  </si>
  <si>
    <t>COMUNE DI COSENZA</t>
  </si>
  <si>
    <t>078081</t>
  </si>
  <si>
    <t>296842930458231501</t>
  </si>
  <si>
    <t>COMUNE DI MONTALTO UFFUGO</t>
  </si>
  <si>
    <t>078091</t>
  </si>
  <si>
    <t>847342930454310101</t>
  </si>
  <si>
    <t>COMUNE DI PAOLA</t>
  </si>
  <si>
    <t>078102</t>
  </si>
  <si>
    <t>472942930480232901</t>
  </si>
  <si>
    <t>COMUNE DI RENDE</t>
  </si>
  <si>
    <t>078119</t>
  </si>
  <si>
    <t>811142930462068801</t>
  </si>
  <si>
    <t>COMUNE DI SAN GIOVANNI IN FIORE</t>
  </si>
  <si>
    <t>079023</t>
  </si>
  <si>
    <t>Catanzaro</t>
  </si>
  <si>
    <t>318242930051124302</t>
  </si>
  <si>
    <t>COMUNE DI CATANZARO</t>
  </si>
  <si>
    <t>079160</t>
  </si>
  <si>
    <t>782842930472211801</t>
  </si>
  <si>
    <t>COMUNE DI LAMEZIA TERME</t>
  </si>
  <si>
    <t>080038</t>
  </si>
  <si>
    <t>722742929861282501</t>
  </si>
  <si>
    <t>COMUNE DI GIOIA TAURO</t>
  </si>
  <si>
    <t>080057</t>
  </si>
  <si>
    <t>466142930526490301</t>
  </si>
  <si>
    <t>COMUNE DI PALMI</t>
  </si>
  <si>
    <t>080063</t>
  </si>
  <si>
    <t>415642930475389902</t>
  </si>
  <si>
    <t>COMUNE DI REGGIO DI CALABRIA</t>
  </si>
  <si>
    <t>080088</t>
  </si>
  <si>
    <t>581142930456597102</t>
  </si>
  <si>
    <t>COMUNE DI SIDERNO</t>
  </si>
  <si>
    <t>080093</t>
  </si>
  <si>
    <t>111742930520228201</t>
  </si>
  <si>
    <t>COMUNE DI TAURIANOVA</t>
  </si>
  <si>
    <t>101010</t>
  </si>
  <si>
    <t>Crotone</t>
  </si>
  <si>
    <t>302942930517101002</t>
  </si>
  <si>
    <t>COMUNE DI CROTONE</t>
  </si>
  <si>
    <t>101013</t>
  </si>
  <si>
    <t>398542928779258801</t>
  </si>
  <si>
    <t>COMUNE DI ISOLA DI CAPO RIZZUTO</t>
  </si>
  <si>
    <t>102047</t>
  </si>
  <si>
    <t>Vibo Valentia</t>
  </si>
  <si>
    <t>673842930475061702</t>
  </si>
  <si>
    <t>COMUNE DI VIBO VALENTIA</t>
  </si>
  <si>
    <t>081001</t>
  </si>
  <si>
    <t>Sicilia</t>
  </si>
  <si>
    <t>Trapani</t>
  </si>
  <si>
    <t>589242930509826302</t>
  </si>
  <si>
    <t>COMUNE DI ALCAMO</t>
  </si>
  <si>
    <t>081005</t>
  </si>
  <si>
    <t>541442930463825901</t>
  </si>
  <si>
    <t>COMUNE DI CASTELLAMMARE DEL GOLFO</t>
  </si>
  <si>
    <t>081006</t>
  </si>
  <si>
    <t>911842930461864202</t>
  </si>
  <si>
    <t>COMUNE DI CASTELVETRANO</t>
  </si>
  <si>
    <t>081008</t>
  </si>
  <si>
    <t>439642930518496702</t>
  </si>
  <si>
    <t>COMUNE DI ERICE</t>
  </si>
  <si>
    <t>081011</t>
  </si>
  <si>
    <t>638542930476079201</t>
  </si>
  <si>
    <t>COMUNE DI MARSALA</t>
  </si>
  <si>
    <t>081012</t>
  </si>
  <si>
    <t>419742930526312002</t>
  </si>
  <si>
    <t>COMUNE DI MAZARA DEL VALLO</t>
  </si>
  <si>
    <t>081021</t>
  </si>
  <si>
    <t>588142930534105601</t>
  </si>
  <si>
    <t>COMUNE DI TRAPANI</t>
  </si>
  <si>
    <t>082006</t>
  </si>
  <si>
    <t>Palermo</t>
  </si>
  <si>
    <t>917142930530393302</t>
  </si>
  <si>
    <t>COMUNE DI BAGHERIA</t>
  </si>
  <si>
    <t>082021</t>
  </si>
  <si>
    <t>218942930515688402</t>
  </si>
  <si>
    <t>COMUNE DI CARINI</t>
  </si>
  <si>
    <t>082048</t>
  </si>
  <si>
    <t>155642930519275401</t>
  </si>
  <si>
    <t>COMUNE DI MISILMERI</t>
  </si>
  <si>
    <t>082049</t>
  </si>
  <si>
    <t>696642930474802301</t>
  </si>
  <si>
    <t>COMUNE DI MONREALE</t>
  </si>
  <si>
    <t>082053</t>
  </si>
  <si>
    <t>506842930543581002</t>
  </si>
  <si>
    <t>COMUNE DI PALERMO</t>
  </si>
  <si>
    <t>082054</t>
  </si>
  <si>
    <t>783442930534528202</t>
  </si>
  <si>
    <t>COMUNE DI PARTINICO</t>
  </si>
  <si>
    <t>082070</t>
  </si>
  <si>
    <t>284942930526933301</t>
  </si>
  <si>
    <t>COMUNE DI TERMINI IMERESE</t>
  </si>
  <si>
    <t>082079</t>
  </si>
  <si>
    <t>898642930526253401</t>
  </si>
  <si>
    <t>COMUNE DI VILLABATE</t>
  </si>
  <si>
    <t>083005</t>
  </si>
  <si>
    <t>Messina</t>
  </si>
  <si>
    <t>639542930532563901</t>
  </si>
  <si>
    <t>COMUNE DI BARCELLONA POZZO DI GOTTO</t>
  </si>
  <si>
    <t>083048</t>
  </si>
  <si>
    <t>121642930531710102</t>
  </si>
  <si>
    <t>COMUNE DI MESSINA</t>
  </si>
  <si>
    <t>083049</t>
  </si>
  <si>
    <t>456242929514231701</t>
  </si>
  <si>
    <t>COMUNE DI MILAZZO</t>
  </si>
  <si>
    <t>084001</t>
  </si>
  <si>
    <t>Agrigento</t>
  </si>
  <si>
    <t>464842928168330801</t>
  </si>
  <si>
    <t>COMUNE DI AGRIGENTO</t>
  </si>
  <si>
    <t>084011</t>
  </si>
  <si>
    <t>702442930463800001</t>
  </si>
  <si>
    <t>COMUNE DI CANICATTI'</t>
  </si>
  <si>
    <t>084017</t>
  </si>
  <si>
    <t>235642930522798702</t>
  </si>
  <si>
    <t>COMUNE DI FAVARA</t>
  </si>
  <si>
    <t>084021</t>
  </si>
  <si>
    <t>191442930542916701</t>
  </si>
  <si>
    <t>COMUNE DI LICATA</t>
  </si>
  <si>
    <t>084027</t>
  </si>
  <si>
    <t>464442930451305101</t>
  </si>
  <si>
    <t>COMUNE DI PALMA DI MONTECHIARO</t>
  </si>
  <si>
    <t>084028</t>
  </si>
  <si>
    <t>373242930533335102</t>
  </si>
  <si>
    <t>COMUNE DI PORTO EMPEDOCLE</t>
  </si>
  <si>
    <t>084033</t>
  </si>
  <si>
    <t>813742930449674101</t>
  </si>
  <si>
    <t>COMUNE DI RIBERA</t>
  </si>
  <si>
    <t>084041</t>
  </si>
  <si>
    <t>316642930469409301</t>
  </si>
  <si>
    <t>COMUNE DI SCIACCA</t>
  </si>
  <si>
    <t>085004</t>
  </si>
  <si>
    <t>Caltanissetta</t>
  </si>
  <si>
    <t>603142930464879901</t>
  </si>
  <si>
    <t>COMUNE DI CALTANISSETTA</t>
  </si>
  <si>
    <t>085007</t>
  </si>
  <si>
    <t>837442930528264801</t>
  </si>
  <si>
    <t>COMUNE DI GELA</t>
  </si>
  <si>
    <t>085013</t>
  </si>
  <si>
    <t>588642930473831901</t>
  </si>
  <si>
    <t>COMUNE DI NISCEMI</t>
  </si>
  <si>
    <t>085016</t>
  </si>
  <si>
    <t>427242930549574301</t>
  </si>
  <si>
    <t>COMUNE DI SAN CATALDO</t>
  </si>
  <si>
    <t>086009</t>
  </si>
  <si>
    <t>Enna</t>
  </si>
  <si>
    <t>289642930545972401</t>
  </si>
  <si>
    <t>COMUNE DI ENNA</t>
  </si>
  <si>
    <t>086014</t>
  </si>
  <si>
    <t>745242930526604202</t>
  </si>
  <si>
    <t>COMUNE DI PIAZZA ARMERINA</t>
  </si>
  <si>
    <t>087002</t>
  </si>
  <si>
    <t>Catania</t>
  </si>
  <si>
    <t>864342930509826301</t>
  </si>
  <si>
    <t>COMUNE DI ACI CASTELLO</t>
  </si>
  <si>
    <t>087003</t>
  </si>
  <si>
    <t>275042928135390702</t>
  </si>
  <si>
    <t>COMUNE DI ACI CATENA</t>
  </si>
  <si>
    <t>087005</t>
  </si>
  <si>
    <t>482842928210538302</t>
  </si>
  <si>
    <t>COMUNE DI ACI SANT'ANTONIO</t>
  </si>
  <si>
    <t>087004</t>
  </si>
  <si>
    <t>826242930510359201</t>
  </si>
  <si>
    <t>COMUNE DI ACIREALE</t>
  </si>
  <si>
    <t>087006</t>
  </si>
  <si>
    <t>368642930533408402</t>
  </si>
  <si>
    <t>COMUNE DI ADRANO</t>
  </si>
  <si>
    <t>087007</t>
  </si>
  <si>
    <t>331842930532015701</t>
  </si>
  <si>
    <t>COMUNE DI BELPASSO</t>
  </si>
  <si>
    <t>087008</t>
  </si>
  <si>
    <t>506442930463838902</t>
  </si>
  <si>
    <t>COMUNE DI BIANCAVILLA</t>
  </si>
  <si>
    <t>087009</t>
  </si>
  <si>
    <t>561342930508219601</t>
  </si>
  <si>
    <t>COMUNE DI BRONTE</t>
  </si>
  <si>
    <t>087011</t>
  </si>
  <si>
    <t>854442930534463402</t>
  </si>
  <si>
    <t>COMUNE DI CALTAGIRONE</t>
  </si>
  <si>
    <t>087015</t>
  </si>
  <si>
    <t>555142930521219102</t>
  </si>
  <si>
    <t>COMUNE DI CATANIA</t>
  </si>
  <si>
    <t>087017</t>
  </si>
  <si>
    <t>402842928726872901</t>
  </si>
  <si>
    <t>COMUNE DI GIARRE</t>
  </si>
  <si>
    <t>087019</t>
  </si>
  <si>
    <t>269942929155481702</t>
  </si>
  <si>
    <t>COMUNE DI GRAVINA DI CATANIA</t>
  </si>
  <si>
    <t>087024</t>
  </si>
  <si>
    <t>927242930159107402</t>
  </si>
  <si>
    <t>COMUNE DI MASCALUCIA</t>
  </si>
  <si>
    <t>087029</t>
  </si>
  <si>
    <t>926142930519148602</t>
  </si>
  <si>
    <t>COMUNE DI MISTERBIANCO</t>
  </si>
  <si>
    <t>087032</t>
  </si>
  <si>
    <t>256742930528824702</t>
  </si>
  <si>
    <t>COMUNE DI PALAGONIA</t>
  </si>
  <si>
    <t>087033</t>
  </si>
  <si>
    <t>497342930545824601</t>
  </si>
  <si>
    <t>COMUNE DI PATERNO'</t>
  </si>
  <si>
    <t>087041</t>
  </si>
  <si>
    <t>766842930546929202</t>
  </si>
  <si>
    <t>COMUNE DI SAN GIOVANNI LA PUNTA</t>
  </si>
  <si>
    <t>087049</t>
  </si>
  <si>
    <t>253642930474121701</t>
  </si>
  <si>
    <t>COMUNE DI SCORDIA</t>
  </si>
  <si>
    <t>087051</t>
  </si>
  <si>
    <t>897942930478722601</t>
  </si>
  <si>
    <t>COMUNE DI TREMESTIERI ETNEO</t>
  </si>
  <si>
    <t>088003</t>
  </si>
  <si>
    <t>Ragusa</t>
  </si>
  <si>
    <t>218642930516546502</t>
  </si>
  <si>
    <t>COMUNE DI COMISO</t>
  </si>
  <si>
    <t>088005</t>
  </si>
  <si>
    <t>117842930473510401</t>
  </si>
  <si>
    <t>COMUNE DI ISPICA</t>
  </si>
  <si>
    <t>088006</t>
  </si>
  <si>
    <t>888542928602970201</t>
  </si>
  <si>
    <t>COMUNE DI MODICA</t>
  </si>
  <si>
    <t>088008</t>
  </si>
  <si>
    <t>409542930472605301</t>
  </si>
  <si>
    <t>COMUNE DI POZZALLO</t>
  </si>
  <si>
    <t>088009</t>
  </si>
  <si>
    <t>664042930448245002</t>
  </si>
  <si>
    <t>COMUNE DI RAGUSA</t>
  </si>
  <si>
    <t>088011</t>
  </si>
  <si>
    <t>852242930460969701</t>
  </si>
  <si>
    <t>COMUNE DI SCICLI</t>
  </si>
  <si>
    <t>088012</t>
  </si>
  <si>
    <t>859342930455322901</t>
  </si>
  <si>
    <t>COMUNE DI VITTORIA</t>
  </si>
  <si>
    <t>089001</t>
  </si>
  <si>
    <t>Siracusa</t>
  </si>
  <si>
    <t>111342928035516202</t>
  </si>
  <si>
    <t>COMUNE DI AUGUSTA</t>
  </si>
  <si>
    <t>089002</t>
  </si>
  <si>
    <t>154342930521332601</t>
  </si>
  <si>
    <t>COMUNE DI AVOLA</t>
  </si>
  <si>
    <t>089006</t>
  </si>
  <si>
    <t>798442930529701001</t>
  </si>
  <si>
    <t>COMUNE DI CARLENTINI</t>
  </si>
  <si>
    <t>089009</t>
  </si>
  <si>
    <t>591542929861064502</t>
  </si>
  <si>
    <t>COMUNE DI FLORIDIA</t>
  </si>
  <si>
    <t>089011</t>
  </si>
  <si>
    <t>243542930453927802</t>
  </si>
  <si>
    <t>COMUNE DI LENTINI</t>
  </si>
  <si>
    <t>089013</t>
  </si>
  <si>
    <t>515442930527986401</t>
  </si>
  <si>
    <t>COMUNE DI NOTO</t>
  </si>
  <si>
    <t>089014</t>
  </si>
  <si>
    <t>564142930473610102</t>
  </si>
  <si>
    <t>COMUNE DI PACHINO</t>
  </si>
  <si>
    <t>089016</t>
  </si>
  <si>
    <t>234042930480645902</t>
  </si>
  <si>
    <t>COMUNE DI ROSOLINI</t>
  </si>
  <si>
    <t>089017</t>
  </si>
  <si>
    <t>413042930548763702</t>
  </si>
  <si>
    <t>COMUNE DI SIRACUSA</t>
  </si>
  <si>
    <t>090003</t>
  </si>
  <si>
    <t>Sardegna</t>
  </si>
  <si>
    <t>Sassari</t>
  </si>
  <si>
    <t>955342928159200301</t>
  </si>
  <si>
    <t>COMUNE DI ALGHERO</t>
  </si>
  <si>
    <t>090047</t>
  </si>
  <si>
    <t>213342930472590701</t>
  </si>
  <si>
    <t>COMUNE DI OLBIA</t>
  </si>
  <si>
    <t>090058</t>
  </si>
  <si>
    <t>513042930464313501</t>
  </si>
  <si>
    <t>COMUNE DI PORTO TORRES</t>
  </si>
  <si>
    <t>090064</t>
  </si>
  <si>
    <t>745042930478192601</t>
  </si>
  <si>
    <t>COMUNE DI SASSARI</t>
  </si>
  <si>
    <t>091051</t>
  </si>
  <si>
    <t>Nuoro</t>
  </si>
  <si>
    <t>985242928800758901</t>
  </si>
  <si>
    <t>COMUNE DI NUORO</t>
  </si>
  <si>
    <t>092003</t>
  </si>
  <si>
    <t>Cagliari</t>
  </si>
  <si>
    <t>885442929543839302</t>
  </si>
  <si>
    <t>COMUNE DI ASSEMINI</t>
  </si>
  <si>
    <t>092009</t>
  </si>
  <si>
    <t>748042930531543202</t>
  </si>
  <si>
    <t>COMUNE DI CAGLIARI</t>
  </si>
  <si>
    <t>092011</t>
  </si>
  <si>
    <t>531642930509346502</t>
  </si>
  <si>
    <t>COMUNE DI CAPOTERRA</t>
  </si>
  <si>
    <t>092109</t>
  </si>
  <si>
    <t>603542930459425401</t>
  </si>
  <si>
    <t>COMUNE DI MONSERRATO</t>
  </si>
  <si>
    <t>092051</t>
  </si>
  <si>
    <t>682842930526003901</t>
  </si>
  <si>
    <t>COMUNE DI QUARTU SANT'ELENA</t>
  </si>
  <si>
    <t>092068</t>
  </si>
  <si>
    <t>921942930550317201</t>
  </si>
  <si>
    <t>COMUNE DI SELARGIUS</t>
  </si>
  <si>
    <t>092074</t>
  </si>
  <si>
    <t>307742930544301201</t>
  </si>
  <si>
    <t>COMUNE DI SESTU</t>
  </si>
  <si>
    <t>092080</t>
  </si>
  <si>
    <t>986942930538931002</t>
  </si>
  <si>
    <t>COMUNE DI SINNAI</t>
  </si>
  <si>
    <t>095038</t>
  </si>
  <si>
    <t>Oristano</t>
  </si>
  <si>
    <t>669242930527333102</t>
  </si>
  <si>
    <t>COMUNE DI ORISTANO</t>
  </si>
  <si>
    <t>111009</t>
  </si>
  <si>
    <t>183042930517930602</t>
  </si>
  <si>
    <t>COMUNE DI CARBONIA</t>
  </si>
  <si>
    <t>111035</t>
  </si>
  <si>
    <t>876342929194683901</t>
  </si>
  <si>
    <t>COMUNE DI IGLESIAS</t>
  </si>
  <si>
    <t>006000</t>
  </si>
  <si>
    <t>136142930548773902</t>
  </si>
  <si>
    <t>AMMINISTRAZIONE PROVINCIALE DI ALESSANDRIA</t>
  </si>
  <si>
    <t>005000</t>
  </si>
  <si>
    <t>326342930465860502</t>
  </si>
  <si>
    <t>AMMINISTRAZIONE PROVINCIALE DI ASTI</t>
  </si>
  <si>
    <t>096000</t>
  </si>
  <si>
    <t>241142930516226102</t>
  </si>
  <si>
    <t>AMMINISTRAZIONE PROVINCIALE DI BIELLA</t>
  </si>
  <si>
    <t>004000</t>
  </si>
  <si>
    <t>411642930477219302</t>
  </si>
  <si>
    <t>AMMINISTRAZIONE PROVINCIALE DI CUNEO</t>
  </si>
  <si>
    <t>003000</t>
  </si>
  <si>
    <t>549842930480227002</t>
  </si>
  <si>
    <t>AMMINISTRAZIONE PROVINCIALE DI NOVARA</t>
  </si>
  <si>
    <t>103000</t>
  </si>
  <si>
    <t>299042930535417002</t>
  </si>
  <si>
    <t>AMMINISTRAZIONE PROVINCIALE DI VERBANO-CUSIO-OSSOLA</t>
  </si>
  <si>
    <t>002000</t>
  </si>
  <si>
    <t>134342930477968602</t>
  </si>
  <si>
    <t>AMMINISTRAZIONE PROVINCIALE DI VERCELLI</t>
  </si>
  <si>
    <t>016000</t>
  </si>
  <si>
    <t>686742930469172001</t>
  </si>
  <si>
    <t>AMMINISTRAZIONE PROVINCIALE DI BERGAMO</t>
  </si>
  <si>
    <t>017000</t>
  </si>
  <si>
    <t>243942930538375801</t>
  </si>
  <si>
    <t>AMMINISTRAZIONE PROVINCIALE DI BRESCIA</t>
  </si>
  <si>
    <t>013000</t>
  </si>
  <si>
    <t>224542930546423102</t>
  </si>
  <si>
    <t>AMMINISTRAZIONE PROVINCIALE DI COMO</t>
  </si>
  <si>
    <t>019000</t>
  </si>
  <si>
    <t>835342930466277702</t>
  </si>
  <si>
    <t>AMMINISTRAZIONE PROVINCIALE DI CREMONA</t>
  </si>
  <si>
    <t>097000</t>
  </si>
  <si>
    <t>373542930536663801</t>
  </si>
  <si>
    <t>AMMINISTRAZIONE PROVINCIALE DI LECCO</t>
  </si>
  <si>
    <t>098000</t>
  </si>
  <si>
    <t>728942930541432202</t>
  </si>
  <si>
    <t>AMMINISTRAZIONE PROVINCIALE DI LODI</t>
  </si>
  <si>
    <t>020000</t>
  </si>
  <si>
    <t>225242930539730602</t>
  </si>
  <si>
    <t>AMMINISTRAZIONE PROVINCIALE DI MANTOVA</t>
  </si>
  <si>
    <t>108000</t>
  </si>
  <si>
    <t>284242930470189202</t>
  </si>
  <si>
    <t>018000</t>
  </si>
  <si>
    <t>981542930548880502</t>
  </si>
  <si>
    <t>AMMINISTRAZIONE PROVINCIALE DI PAVIA</t>
  </si>
  <si>
    <t>014000</t>
  </si>
  <si>
    <t>529342930479574501</t>
  </si>
  <si>
    <t>AMMINISTRAZIONE PROVINCIALE DI SONDRIO</t>
  </si>
  <si>
    <t>012000</t>
  </si>
  <si>
    <t>607142930465986801</t>
  </si>
  <si>
    <t>AMMINISTRAZIONE PROVINCIALE DI VARESE</t>
  </si>
  <si>
    <t>008000</t>
  </si>
  <si>
    <t>151942930472701002</t>
  </si>
  <si>
    <t>AMMINISTRAZIONE PROVINCIALE DI IMPERIA</t>
  </si>
  <si>
    <t>011000</t>
  </si>
  <si>
    <t>799142930548930202</t>
  </si>
  <si>
    <t>AMMINISTRAZIONE PROVINCIALE DI LA SPEZIA</t>
  </si>
  <si>
    <t>009000</t>
  </si>
  <si>
    <t>828842930539308602</t>
  </si>
  <si>
    <t>AMMINISTRAZIONE PROVINCIALE DI SAVONA</t>
  </si>
  <si>
    <t>025000</t>
  </si>
  <si>
    <t>493142930538220602</t>
  </si>
  <si>
    <t>AMMINISTRAZIONE PROVINCIALE DI BELLUNO</t>
  </si>
  <si>
    <t>028000</t>
  </si>
  <si>
    <t>198742930550019002</t>
  </si>
  <si>
    <t>AMMINISTRAZIONE PROVINCIALE DI PADOVA</t>
  </si>
  <si>
    <t>029000</t>
  </si>
  <si>
    <t>555542930549061501</t>
  </si>
  <si>
    <t>AMMINISTRAZIONE PROVINCIALE DI ROVIGO</t>
  </si>
  <si>
    <t>026000</t>
  </si>
  <si>
    <t>223742930549518301</t>
  </si>
  <si>
    <t>AMMINISTRAZIONE PROVINCIALE DI TREVISO</t>
  </si>
  <si>
    <t>023000</t>
  </si>
  <si>
    <t>359042930547283302</t>
  </si>
  <si>
    <t>AMMINISTRAZIONE PROVINCIALE DI VERONA</t>
  </si>
  <si>
    <t>024000</t>
  </si>
  <si>
    <t>902442930477955102</t>
  </si>
  <si>
    <t>AMMINISTRAZIONE PROVINCIALE DI VICENZA</t>
  </si>
  <si>
    <t>038000</t>
  </si>
  <si>
    <t>542042930540672601</t>
  </si>
  <si>
    <t>AMMINISTRAZIONE PROVINCIALE DI FERRARA</t>
  </si>
  <si>
    <t>040000</t>
  </si>
  <si>
    <t>286742930468573602</t>
  </si>
  <si>
    <t>AMMINISTRAZIONE PROVINCIALE DI FORLI'CESENA</t>
  </si>
  <si>
    <t>036000</t>
  </si>
  <si>
    <t>914942930471726701</t>
  </si>
  <si>
    <t>AMMINISTRAZIONE PROVINCIALE DI MODENA</t>
  </si>
  <si>
    <t>034000</t>
  </si>
  <si>
    <t>309142930547218202</t>
  </si>
  <si>
    <t>AMMINISTRAZIONE PROVINCIALE DI PARMA</t>
  </si>
  <si>
    <t>033000</t>
  </si>
  <si>
    <t>381542930480158102</t>
  </si>
  <si>
    <t>AMMINISTRAZIONE PROVINCIALE DI PIACENZA</t>
  </si>
  <si>
    <t>039000</t>
  </si>
  <si>
    <t>359842930548839002</t>
  </si>
  <si>
    <t>AMMINISTRAZIONE PROVINCIALE DI RAVENNA</t>
  </si>
  <si>
    <t>035000</t>
  </si>
  <si>
    <t>295342930537689301</t>
  </si>
  <si>
    <t>AMMINISTRAZIONE PROVINCIALE DI REGGIO EMILIA</t>
  </si>
  <si>
    <t>099000</t>
  </si>
  <si>
    <t>634042930479418702</t>
  </si>
  <si>
    <t>AMMINISTRAZIONE PROVINCIALE DI RIMINI</t>
  </si>
  <si>
    <t>051000</t>
  </si>
  <si>
    <t>875842930535621901</t>
  </si>
  <si>
    <t>AMMINISTRAZIONE PROVINCIALE DI AREZZO</t>
  </si>
  <si>
    <t>053000</t>
  </si>
  <si>
    <t>451342930541572901</t>
  </si>
  <si>
    <t>AMMINISTRAZIONE PROVINCIALE DI GROSSETO</t>
  </si>
  <si>
    <t>049000</t>
  </si>
  <si>
    <t>388442930472862201</t>
  </si>
  <si>
    <t>AMMINISTRAZIONE PROVINCIALE DI LIVORNO</t>
  </si>
  <si>
    <t>046000</t>
  </si>
  <si>
    <t>279442930539413501</t>
  </si>
  <si>
    <t>AMMINISTRAZIONE PROVINCIALE DI LUCCA</t>
  </si>
  <si>
    <t>045000</t>
  </si>
  <si>
    <t>241842930478007901</t>
  </si>
  <si>
    <t>AMMINISTRAZIONE PROVINCIALE DI MASSA CARRARA</t>
  </si>
  <si>
    <t>050000</t>
  </si>
  <si>
    <t>379942930480201202</t>
  </si>
  <si>
    <t>AMMINISTRAZIONE PROVINCIALE DI PISA</t>
  </si>
  <si>
    <t>047000</t>
  </si>
  <si>
    <t>836942930479332502</t>
  </si>
  <si>
    <t>AMMINISTRAZIONE PROVINCIALE DI PISTOIA</t>
  </si>
  <si>
    <t>100000</t>
  </si>
  <si>
    <t>559042930477891102</t>
  </si>
  <si>
    <t>AMMINISTRAZIONE PROVINCIALE DI PRATO</t>
  </si>
  <si>
    <t>052000</t>
  </si>
  <si>
    <t>918442930548951802</t>
  </si>
  <si>
    <t>AMMINISTRAZIONE PROVINCIALE DI SIENA</t>
  </si>
  <si>
    <t>054000</t>
  </si>
  <si>
    <t>341742930550200301</t>
  </si>
  <si>
    <t>AMMINISTRAZIONE PROVINCIALE DI PERUGIA</t>
  </si>
  <si>
    <t>055000</t>
  </si>
  <si>
    <t>926542930480169102</t>
  </si>
  <si>
    <t>AMMINISTRAZIONE PROVINCIALE DI TERNI</t>
  </si>
  <si>
    <t>042000</t>
  </si>
  <si>
    <t>317042930479407301</t>
  </si>
  <si>
    <t>AMMINISTRAZIONE PROVINCIALE DI ANCONA</t>
  </si>
  <si>
    <t>044000</t>
  </si>
  <si>
    <t>303642930548960501</t>
  </si>
  <si>
    <t>AMMINISTRAZIONE PROVINCIALE DI ASCOLI PICENO</t>
  </si>
  <si>
    <t>109000</t>
  </si>
  <si>
    <t>417142930535029002</t>
  </si>
  <si>
    <t>AMMINISTRAZIONE PROVINCIALE DI FERMO</t>
  </si>
  <si>
    <t>043000</t>
  </si>
  <si>
    <t>744242930539287602</t>
  </si>
  <si>
    <t>AMMINISTRAZIONE PROVINCIALE DI MACERATA</t>
  </si>
  <si>
    <t>041000</t>
  </si>
  <si>
    <t>692842930477903402</t>
  </si>
  <si>
    <t>AMMINISTRAZIONE PROVINCIALE DI PESARO E URBINO</t>
  </si>
  <si>
    <t>060000</t>
  </si>
  <si>
    <t>882642930472828901</t>
  </si>
  <si>
    <t>AMMINISTRAZIONE PROVINCIALE DI FROSINONE</t>
  </si>
  <si>
    <t>059000</t>
  </si>
  <si>
    <t>129942930538241001</t>
  </si>
  <si>
    <t>AMMINISTRAZIONE PROVINCIALE DI LATINA</t>
  </si>
  <si>
    <t>057000</t>
  </si>
  <si>
    <t>839242930537661001</t>
  </si>
  <si>
    <t>AMMINISTRAZIONE PROVINCIALE DI RIETI</t>
  </si>
  <si>
    <t>056000</t>
  </si>
  <si>
    <t>174242930549121501</t>
  </si>
  <si>
    <t>AMMINISTRAZIONE PROVINCIALE DI VITERBO</t>
  </si>
  <si>
    <t>069000</t>
  </si>
  <si>
    <t>392642930476170002</t>
  </si>
  <si>
    <t>AMMINISTRAZIONE PROVINCIALE DI CHIETI</t>
  </si>
  <si>
    <t>066000</t>
  </si>
  <si>
    <t>205542930478502801</t>
  </si>
  <si>
    <t>AMMINISTRAZIONE PROVINCIALE DELL'AQUILA</t>
  </si>
  <si>
    <t>068000</t>
  </si>
  <si>
    <t>172542930480310301</t>
  </si>
  <si>
    <t>AMMINISTRAZIONE PROVINCIALE DI PESCARA</t>
  </si>
  <si>
    <t>067000</t>
  </si>
  <si>
    <t>457842930549217301</t>
  </si>
  <si>
    <t>AMMINISTRAZIONE PROVINCIALE DI TERAMO</t>
  </si>
  <si>
    <t>070000</t>
  </si>
  <si>
    <t>184242930476197402</t>
  </si>
  <si>
    <t>AMMINISTRAZIONE PROVINCIALE DI CAMPOBASSO</t>
  </si>
  <si>
    <t>094000</t>
  </si>
  <si>
    <t>387842930550250701</t>
  </si>
  <si>
    <t>AMMINISTRAZIONE PROVINCIALE DI ISERNIA</t>
  </si>
  <si>
    <t>064000</t>
  </si>
  <si>
    <t>886342930535518102</t>
  </si>
  <si>
    <t>AMMINISTRAZIONE PROVINCIALE AVELLINO</t>
  </si>
  <si>
    <t>062000</t>
  </si>
  <si>
    <t>803942930469132601</t>
  </si>
  <si>
    <t>AMMINISTRAZIONE PROVINCIALE DI BENEVENTO</t>
  </si>
  <si>
    <t>061000</t>
  </si>
  <si>
    <t>171542930545359001</t>
  </si>
  <si>
    <t>AMMINISTRAZIONE PROVINCIALE DI CASERTA</t>
  </si>
  <si>
    <t>065000</t>
  </si>
  <si>
    <t>876242930479406302</t>
  </si>
  <si>
    <t>AMMINISTRAZIONE PROVINCIALE DI SALERNO</t>
  </si>
  <si>
    <t>110000</t>
  </si>
  <si>
    <t>563242930475911602</t>
  </si>
  <si>
    <t>074000</t>
  </si>
  <si>
    <t>603942930469042602</t>
  </si>
  <si>
    <t>AMMINISTRAZIONE PROVINCIALE DI BRINDISI</t>
  </si>
  <si>
    <t>071000</t>
  </si>
  <si>
    <t>175742930471679602</t>
  </si>
  <si>
    <t>AMMINISTRAZIONE PROVINCIALE DI FOGGIA</t>
  </si>
  <si>
    <t>075000</t>
  </si>
  <si>
    <t>145142930541462902</t>
  </si>
  <si>
    <t>AMMINISTRAZIONE PROVINCIALE DI LECCE</t>
  </si>
  <si>
    <t>073000</t>
  </si>
  <si>
    <t>988642930541611001</t>
  </si>
  <si>
    <t>AMMINISTRAZIONE PROVINCIALE TARANTO</t>
  </si>
  <si>
    <t>077000</t>
  </si>
  <si>
    <t>467142930477981801</t>
  </si>
  <si>
    <t>AMMINISTRAZIONE PROVINCIALE DI MATERA</t>
  </si>
  <si>
    <t>076000</t>
  </si>
  <si>
    <t>383242930479499801</t>
  </si>
  <si>
    <t>AMMINISTRAZIONE PROVINCIALE DI POTENZA</t>
  </si>
  <si>
    <t>079000</t>
  </si>
  <si>
    <t>311942930470489601</t>
  </si>
  <si>
    <t>AMMINISTRAZIONE PROVINCIALE DI CATANZARO</t>
  </si>
  <si>
    <t>078000</t>
  </si>
  <si>
    <t>346542930470302102</t>
  </si>
  <si>
    <t>AMMINISTRAZIONE PROVINCIALE DI COSENZA</t>
  </si>
  <si>
    <t>101000</t>
  </si>
  <si>
    <t>308542930536373301</t>
  </si>
  <si>
    <t>AMMINISTRAZIONE PROVINCIALE DI CROTONE</t>
  </si>
  <si>
    <t>102000</t>
  </si>
  <si>
    <t>134242928822971402</t>
  </si>
  <si>
    <t>AMMINISTRAZIONE PROVINCIALE DI VIBO VALENTIA</t>
  </si>
  <si>
    <t>084000</t>
  </si>
  <si>
    <t>LIBERO CONSORZIO COMUNALE DI AGRIGENTO</t>
  </si>
  <si>
    <t>469742930479436401</t>
  </si>
  <si>
    <t>085000</t>
  </si>
  <si>
    <t>LIBERO CONSORZIO COMUNALE DI CALTANISSETTA</t>
  </si>
  <si>
    <t>606242930546561201</t>
  </si>
  <si>
    <t>086000</t>
  </si>
  <si>
    <t>LIBERO CONSORZIO COMUNALE DI ENNA</t>
  </si>
  <si>
    <t>282842930539443602</t>
  </si>
  <si>
    <t>088000</t>
  </si>
  <si>
    <t>LIBERO CONSORZIO COMUNALE DI RAGUSA</t>
  </si>
  <si>
    <t>667842930468254102</t>
  </si>
  <si>
    <t>089000</t>
  </si>
  <si>
    <t>LIBERO CONSORZIO COMUNALE DI SIRACUSA</t>
  </si>
  <si>
    <t>417142930479555301</t>
  </si>
  <si>
    <t>081000</t>
  </si>
  <si>
    <t>LIBERO CONSORZIO COMUNALE DI TRAPANI</t>
  </si>
  <si>
    <t>585642930537684202</t>
  </si>
  <si>
    <t>091000</t>
  </si>
  <si>
    <t>987542930537873101</t>
  </si>
  <si>
    <t>AMMINISTRAZIONE PROVINCIALE DI NUORO</t>
  </si>
  <si>
    <t>095000</t>
  </si>
  <si>
    <t>668542930537766202</t>
  </si>
  <si>
    <t>AMMINISTRAZIONE PROVINCIALE DI ORISTANO</t>
  </si>
  <si>
    <t>090000</t>
  </si>
  <si>
    <t>748542930479636801</t>
  </si>
  <si>
    <t>AMMINISTRAZIONE PROVINCIALE DI SASSARI</t>
  </si>
  <si>
    <t>111000</t>
  </si>
  <si>
    <t>PROVINCIA DEL SUD SARDEGNA</t>
  </si>
  <si>
    <t>154147022813294301</t>
  </si>
  <si>
    <t>CITTA' METROPOLITANA DI BARI</t>
  </si>
  <si>
    <t>285242930473524102</t>
  </si>
  <si>
    <t>CITTA' METROPOLITANA DI BOLOGNA</t>
  </si>
  <si>
    <t>933642930542224702</t>
  </si>
  <si>
    <t>CITTA' METROPOLITANA DI CAGLIARI</t>
  </si>
  <si>
    <t>744048301758018201</t>
  </si>
  <si>
    <t>CITTA' METROPOLITANA DI CATANIA</t>
  </si>
  <si>
    <t>555544363056794102</t>
  </si>
  <si>
    <t>CITTA' METROPOLITANA DI FIRENZE</t>
  </si>
  <si>
    <t>686842930473673901</t>
  </si>
  <si>
    <t>CITTA' METROPOLITANA DI GENOVA</t>
  </si>
  <si>
    <t>365742930542191302</t>
  </si>
  <si>
    <t>CITTA' METROPOLITANA DI MESSINA</t>
  </si>
  <si>
    <t>126647065139374701</t>
  </si>
  <si>
    <t>CITTA' METROPOLITANA DI MILANO</t>
  </si>
  <si>
    <t>881942930535494101</t>
  </si>
  <si>
    <t>CITTA' METROPOLITANA DI NAPOLI</t>
  </si>
  <si>
    <t>588142930465725402</t>
  </si>
  <si>
    <t>CITTA' METROPOLITANA DI PALERMO</t>
  </si>
  <si>
    <t>507647065074174601</t>
  </si>
  <si>
    <t>CITTA' METROPOLITANA DI REGGIO CALABRIA</t>
  </si>
  <si>
    <t>416848882160579301</t>
  </si>
  <si>
    <t>485442930535372302</t>
  </si>
  <si>
    <t>CITTA' METROPOLITANA DI TORINO</t>
  </si>
  <si>
    <t>166542930465880301</t>
  </si>
  <si>
    <t>CITTA' METROPOLITANA DI VENEZIA</t>
  </si>
  <si>
    <t>593542930535351702</t>
  </si>
  <si>
    <t xml:space="preserve">2. CONTROLLO DI REGOLARITÀ  AMMINISTRATIVA E CONTABILE </t>
  </si>
  <si>
    <t>3. CONTROLLO DI GESTIONE</t>
  </si>
  <si>
    <t>3.1 L’ente si è dotato di un sistema di contabilità economica fondato su rilevazioni analitiche per centri di costo che consenta di valutare l’efficienza e l'economicità dell’azione amministrativa?</t>
  </si>
  <si>
    <t>3.3 I regolamenti o le delibere dell'Ente prevedono espressamente che le articolazioni organizzative decentrate inserite nei diversi settori operativi si attengano alle direttive della struttura centrale per quanto riguarda le procedure operative, i criteri di analisi ed il livello di approfondimento delle elaborazioni?</t>
  </si>
  <si>
    <t>3.5 Quali dei seguenti indicatori sono stati elaborati ed applicati nell'anno?</t>
  </si>
  <si>
    <t>e)  di economicità</t>
  </si>
  <si>
    <t>f)  di analisi finanziaria</t>
  </si>
  <si>
    <t>3.6.1 In caso di risposta affermativa alla domanda precedente, in quanti casi gli obiettivi sono stati riprogrammati?</t>
  </si>
  <si>
    <r>
      <t xml:space="preserve">3.8 </t>
    </r>
    <r>
      <rPr>
        <sz val="12"/>
        <rFont val="Calibri"/>
        <family val="2"/>
      </rPr>
      <t>Indicare il grado complessivo di raggiungimento degli obiettivi operativi dell'azione amministrativa per le seguenti aree:</t>
    </r>
  </si>
  <si>
    <t>3.9 Esiste un sistema di ponderazione degli obiettivi da monitorare?</t>
  </si>
  <si>
    <t>4. CONTROLLO STRATEGICO</t>
  </si>
  <si>
    <t xml:space="preserve"> b) grado di assorbimento delle risorse rispetto ai risultati </t>
  </si>
  <si>
    <t xml:space="preserve">5. CONTROLLO SUGLI EQUILIBRI FINANZIARI  </t>
  </si>
  <si>
    <t>5.1. Il controllo sugli equilibri finanziari è integrato con il controllo sugli organismi partecipati?</t>
  </si>
  <si>
    <t xml:space="preserve">5.2. Il responsabile del servizio finanziario ha adottato specifiche linee di indirizzo e/o coordinamento per l’ordinato svolgimento dei controlli sugli equilibri finanziari? </t>
  </si>
  <si>
    <t xml:space="preserve">5.3. Indicare quali dei seguenti soggetti sono stati attivamente coinvolti nel controllo degli equilibri finanziari e con quale frequenza: </t>
  </si>
  <si>
    <t xml:space="preserve">Soggetti </t>
  </si>
  <si>
    <t>Frequenza</t>
  </si>
  <si>
    <t>Misure disposte</t>
  </si>
  <si>
    <t>6. CONTROLLO SUGLI ORGANISMI PARTECIPATI</t>
  </si>
  <si>
    <r>
      <t xml:space="preserve">6.3 Sono stati approvati i </t>
    </r>
    <r>
      <rPr>
        <i/>
        <sz val="12"/>
        <rFont val="Calibri"/>
        <family val="2"/>
      </rPr>
      <t>budget</t>
    </r>
    <r>
      <rPr>
        <sz val="12"/>
        <rFont val="Calibri"/>
        <family val="2"/>
      </rPr>
      <t xml:space="preserve"> delle società partecipate </t>
    </r>
    <r>
      <rPr>
        <i/>
        <sz val="12"/>
        <rFont val="Calibri"/>
        <family val="2"/>
      </rPr>
      <t>in house</t>
    </r>
    <r>
      <rPr>
        <sz val="12"/>
        <rFont val="Calibri"/>
        <family val="2"/>
      </rPr>
      <t xml:space="preserve"> o degli organismi strumentali controllati dall'ente?</t>
    </r>
  </si>
  <si>
    <r>
      <t>6.3.1 In caso di risposta affermativa, indicare il numero dei</t>
    </r>
    <r>
      <rPr>
        <i/>
        <sz val="12"/>
        <rFont val="Calibri"/>
        <family val="2"/>
      </rPr>
      <t xml:space="preserve"> budget</t>
    </r>
    <r>
      <rPr>
        <sz val="12"/>
        <rFont val="Calibri"/>
        <family val="2"/>
      </rPr>
      <t xml:space="preserve"> approvati:</t>
    </r>
  </si>
  <si>
    <t>6.4 L’individuazione delle società a controllo pubblico è stata effettuata in conformità al disposto di cui all’art. 2 lett. b) e m) del d.lgs. n. 175/2016 (TUSP)?</t>
  </si>
  <si>
    <t>6.12 Nell'ambito dei programmi di valutazione del rischio di cui all'art. 6, comma 2, TUSP, sono emersi indicatori di crisi aziendale?</t>
  </si>
  <si>
    <t>6.13 È stato verificato il rispetto, nelle società a controllo pubblico, dell'obbligo di comunicazione alle Sezioni regionali delle delibere assembleari che derogano al principio dell'amministratore unico, a norma dell'art. 11, commi 2 e 3, d.lgs. n. 175/2016?</t>
  </si>
  <si>
    <r>
      <t xml:space="preserve">7. CONTROLLO SULLA QUALITÀ  DEI SERVIZI </t>
    </r>
    <r>
      <rPr>
        <b/>
        <strike/>
        <sz val="12"/>
        <color indexed="10"/>
        <rFont val="Calibri"/>
        <family val="2"/>
      </rPr>
      <t/>
    </r>
  </si>
  <si>
    <t>SEZIONE NOTE</t>
  </si>
  <si>
    <t>n1</t>
  </si>
  <si>
    <t>n2</t>
  </si>
  <si>
    <t>n3</t>
  </si>
  <si>
    <t>n4</t>
  </si>
  <si>
    <t>n5</t>
  </si>
  <si>
    <t>n6</t>
  </si>
  <si>
    <t>n8</t>
  </si>
  <si>
    <t>n9</t>
  </si>
  <si>
    <t>n10</t>
  </si>
  <si>
    <t>n11</t>
  </si>
  <si>
    <t>n12</t>
  </si>
  <si>
    <t>n13</t>
  </si>
  <si>
    <t>n14</t>
  </si>
  <si>
    <t>n15</t>
  </si>
  <si>
    <t>n16</t>
  </si>
  <si>
    <t>n17</t>
  </si>
  <si>
    <t>n18</t>
  </si>
  <si>
    <t>n19</t>
  </si>
  <si>
    <t>n20</t>
  </si>
  <si>
    <t>n21</t>
  </si>
  <si>
    <t>n22</t>
  </si>
  <si>
    <t>n23</t>
  </si>
  <si>
    <t>n24</t>
  </si>
  <si>
    <t>n25</t>
  </si>
  <si>
    <t>Luogo e data di compilazione:</t>
  </si>
  <si>
    <t>li</t>
  </si>
  <si>
    <t>Il Responsabile</t>
  </si>
  <si>
    <t>Nome</t>
  </si>
  <si>
    <t>Cognome</t>
  </si>
  <si>
    <t>Recapito telefonico</t>
  </si>
  <si>
    <t>1.7 Vi sono pronunce della Sezione regionale di controllo della Corte dei conti contenenti osservazioni sull’adeguatezza e sul funzionamento dei controlli interni a cui l'ente non abbia ancora dato seguito con i necessari interventi correttivi?</t>
  </si>
  <si>
    <t>1.1   Indicare se il sistema dei controlli interni è esercitato in piena ed effettiva conformità con le previsioni e le finalità dei regolamenti dell'ente in riferimento alle singole tipologie di controllo di seguito indicate:</t>
  </si>
  <si>
    <t>In caso di risposta affermativa:</t>
  </si>
  <si>
    <t>Indirizzo email</t>
  </si>
  <si>
    <t>Recapiti dell'Ente per eventuali comunicazioni e/o informazioni relative al questionario</t>
  </si>
  <si>
    <t>1.1 Indicare se il sistema dei controlli interni è esercitato in piena ed effettiva conformità con le previsioni e le finalità dei regolamenti dell'ente in riferimento alle singole tipologie di controllo di seguito indicate:</t>
  </si>
  <si>
    <t>1.3 Sono intervenute segnalazioni da parte del responsabile per la trasparenza, ai sensi dell’art. 43, co. 5, d.lgs. n. 33/2013, circa il mancato o parziale adempimento degli obblighi di pubblicazione?</t>
  </si>
  <si>
    <t>1.4 Indicare se sono state registrate criticità nella organizzazione o nell'attuazione dei controlli e, in caso affermativo,  indicare il relativo grado di criticità riscontrato per ciascuna tipologia di controlli:</t>
  </si>
  <si>
    <t>1.6 Indicare per quali tipologie di controllo sono intervenute modifiche in funzione di una maggiore integrazione e raccordo dell'intero sistema dei controlli interni:</t>
  </si>
  <si>
    <t>1.8 L'esercizio delle funzioni relative ai controlli interni è stato conferito, in tutto o in parte, ad altri organismi associativi istituzionali (Unioni di comuni etc.)?</t>
  </si>
  <si>
    <t>2.4 Gli esiti del controllo di gestione effettuato nell'anno precedente hanno concorso alla individuazione dei settori di attività dell'ente da sottoporre al controllo successivo?</t>
  </si>
  <si>
    <t>2.4-bis Gli esiti del controllo preventivo di regolarità contabile effettuato nell'anno precedente hanno influito sulle modalità di estrazione degli atti da sottoporre a controllo successivo di regolarità amministrativa?</t>
  </si>
  <si>
    <t>a) numero di atti esaminati</t>
  </si>
  <si>
    <t>3.2 Il controllo di gestione si avvale di un sistema di contabilità economico-patrimoniale tenuta con il metodo della partita doppia?</t>
  </si>
  <si>
    <t>3.4 I report periodici prodotti sono tempestivi e aggiornati nel fornire le informazioni utili alle decisioni da prendere?</t>
  </si>
  <si>
    <t>a) di attività/processo</t>
  </si>
  <si>
    <t>b) di "output"</t>
  </si>
  <si>
    <t>c) di efficacia</t>
  </si>
  <si>
    <t>d) di efficienza</t>
  </si>
  <si>
    <t>3.6 Il controllo di gestione è in grado di influenzare l’attività in corso di svolgimento determinando la riprogrammazione degli obiettivi?</t>
  </si>
  <si>
    <r>
      <t xml:space="preserve">3.7 Indicare il tasso medio di copertura </t>
    </r>
    <r>
      <rPr>
        <sz val="12"/>
        <rFont val="Calibri"/>
        <family val="2"/>
      </rPr>
      <t>(media semplice nell'anno) dei costi di tutti i servizi a domanda individuale a cui l'utente sia tenuto a contribuire, gestiti direttamente o per il tramite di enti strumentali (nel caso i relativi costi ricadano, almeno in parte, sul bilancio dell'Ente locale):</t>
    </r>
  </si>
  <si>
    <t>a) servizi amministrativi</t>
  </si>
  <si>
    <t>b) servizi tecnici</t>
  </si>
  <si>
    <t>c) servizi alla persona</t>
  </si>
  <si>
    <t>4.2 Il controllo strategico utilizza le informazioni provenienti dalla contabilità analitica per orientare le decisioni in tema di allocazione delle risorse, gestione dei servizi e politiche tariffarie?</t>
  </si>
  <si>
    <t>4.3 Il controllo strategico effettua, a preventivo, adeguate verifiche tecniche/economiche sull'attuazione delle scelte da operare a livello di programmazione?</t>
  </si>
  <si>
    <t>a) di contesto</t>
  </si>
  <si>
    <t>b) di “outcome”</t>
  </si>
  <si>
    <t>e) di economicità</t>
  </si>
  <si>
    <t>f) di innovazione e sviluppo</t>
  </si>
  <si>
    <t>4.4 Quali dei seguenti indicatori sono stati elaborati ed applicati nell'anno?</t>
  </si>
  <si>
    <t xml:space="preserve"> f) altro (specificare)</t>
  </si>
  <si>
    <t>a) Organi di governo</t>
  </si>
  <si>
    <t>b) Direttore generale</t>
  </si>
  <si>
    <t xml:space="preserve">c)  Segretario </t>
  </si>
  <si>
    <t>d) Responsabili dei servizi</t>
  </si>
  <si>
    <t>5.7 Sono state adottate le opportune iniziative, anche di tipo contabile, amministrativo o contrattuale, previste dall’art. 183, comma 8, del TUEL per il caso di insufficiente disponibilità di cassa dovuta a ragioni sopravvenute?</t>
  </si>
  <si>
    <t>5.8 È stata ricostituita la consistenza delle entrate vincolate utilizzate nel rispetto dell’art. 195 del TUEL?</t>
  </si>
  <si>
    <t>5.9 Nel corso dell’esercizio considerato, sono state effettuate segnalazioni ai sensi dell’art.153, comma 6, del TUEL per il costituirsi di situazioni - non compensabili da maggiori entrate o minori spese - tali da pregiudicare gli equilibri del bilancio?</t>
  </si>
  <si>
    <r>
      <t xml:space="preserve">6.1 L'ente si è dotato di una specifica struttura dedicata al controllo sugli organismi partecipati  </t>
    </r>
    <r>
      <rPr>
        <sz val="12"/>
        <rFont val="Calibri"/>
        <family val="2"/>
      </rPr>
      <t>ai sensi dell'art. 147</t>
    </r>
    <r>
      <rPr>
        <i/>
        <sz val="12"/>
        <rFont val="Calibri"/>
        <family val="2"/>
      </rPr>
      <t xml:space="preserve">-quater, </t>
    </r>
    <r>
      <rPr>
        <sz val="12"/>
        <rFont val="Calibri"/>
        <family val="2"/>
      </rPr>
      <t>comma 1, TUEL?</t>
    </r>
  </si>
  <si>
    <t>6.2 Sono stati definiti per l’anno gli indirizzi strategici ed operativi degli organismi strumentali dell'ente?</t>
  </si>
  <si>
    <r>
      <t>6.</t>
    </r>
    <r>
      <rPr>
        <sz val="12"/>
        <rFont val="Calibri"/>
        <family val="2"/>
      </rPr>
      <t>5 Nel perimetro delle società controllate sono state incluse anche le società a totale partecipazione  pubblica per le quali il controllo viene esercitato in forma congiunta, anche mediante comportamenti concludenti, indipendentemente dall’esistenza di norme di legge, statutarie e/o accordi formalizzati?</t>
    </r>
  </si>
  <si>
    <r>
      <t>6.</t>
    </r>
    <r>
      <rPr>
        <sz val="12"/>
        <rFont val="Calibri"/>
        <family val="2"/>
      </rPr>
      <t>6 Sono stati monitorati i rapporti finanziari, economici e patrimoniali tra l'ente e le sue società partecipate?</t>
    </r>
  </si>
  <si>
    <t>6.7 È stata effettuata la conciliazione dei rapporti creditori e debitori tra l’ente e gli organismi partecipati (art. 11, co. 6, lett. j), d.lgs. n. 118/2011)?</t>
  </si>
  <si>
    <r>
      <t>6.</t>
    </r>
    <r>
      <rPr>
        <sz val="12"/>
        <rFont val="Calibri"/>
        <family val="2"/>
      </rPr>
      <t>8 È stato monitorato il grado di attuazione delle misure di razionalizzazione delle partecipazioni societarie ai sensi dell'art. 24 TUSP?</t>
    </r>
  </si>
  <si>
    <r>
      <t>6.</t>
    </r>
    <r>
      <rPr>
        <sz val="12"/>
        <rFont val="Calibri"/>
        <family val="2"/>
      </rPr>
      <t>9 È stata monitorata l’attuazione delle norme in materia di gestione del personale delle partecipazioni societarie ai sensi dell'art. 19 TUSP?</t>
    </r>
  </si>
  <si>
    <r>
      <t>6.</t>
    </r>
    <r>
      <rPr>
        <sz val="12"/>
        <rFont val="Calibri"/>
        <family val="2"/>
      </rPr>
      <t>10 Sono stati aggiornati gli statuti delle società a controllo pubblico a norma del d.lgs. n. 175/2016 e degli artt. 5 e 192, d.lgs. n. 50/2016?</t>
    </r>
  </si>
  <si>
    <t>6.11 La relazione sul governo societario predisposta dalle società a controllo pubblico contiene il programma di valutazione del rischio aziendale, a norma dell'art. 6, commi 2 e 4, TUSP?</t>
  </si>
  <si>
    <r>
      <t>6.</t>
    </r>
    <r>
      <rPr>
        <sz val="12"/>
        <rFont val="Calibri"/>
        <family val="2"/>
      </rPr>
      <t>14 Sono previsti report informativi periodici da parte degli organismi partecipati inerenti ai profili organizzativi e gestionali?</t>
    </r>
  </si>
  <si>
    <r>
      <t>6.</t>
    </r>
    <r>
      <rPr>
        <sz val="12"/>
        <rFont val="Calibri"/>
        <family val="2"/>
      </rPr>
      <t>15 Gli organismi partecipati che gestiscono pubblici servizi hanno pubblicato la Carta dei servizi prevista dall'art. 32 del d.l. n. 33/2013?</t>
    </r>
  </si>
  <si>
    <r>
      <t>6</t>
    </r>
    <r>
      <rPr>
        <sz val="12"/>
        <rFont val="Calibri"/>
        <family val="2"/>
      </rPr>
      <t>.16 Quali dei seguenti indicatori sono stati elaborati ed applicati nell'anno?</t>
    </r>
  </si>
  <si>
    <t>a) di efficacia</t>
  </si>
  <si>
    <t>b) di efficienza</t>
  </si>
  <si>
    <t>c) di economicità</t>
  </si>
  <si>
    <t>d) di redditività</t>
  </si>
  <si>
    <t>e) di deficitarietà strutturale</t>
  </si>
  <si>
    <t>f) di qualità dei servizi affidati</t>
  </si>
  <si>
    <t>g) di soddisfazione degli utenti</t>
  </si>
  <si>
    <t>7.1 L'ente ha effettuato analisi sulla qualità "effettiva" dei singoli servizi (in termini di prontezza [tempestività/adeguatezza dei tempi di risposta], coerenza ed esaustività delle risposte alle richieste degli utenti e di minori disagi o imprevisti prodotti da disservizi)?</t>
  </si>
  <si>
    <t>7.2 Gli indicatori adottati rappresentano compiutamente le dimensioni effettive della qualità dei servizi e delle prestazioni erogate?</t>
  </si>
  <si>
    <t>7.3 Le rilevazioni sulla qualità dei servizi si estendono anche agli organismi partecipati?</t>
  </si>
  <si>
    <t>7.4 Quali dei seguenti indicatori sono stati elaborati ed applicati nell'anno?</t>
  </si>
  <si>
    <t>a) accessibilità delle informazioni</t>
  </si>
  <si>
    <t xml:space="preserve">e) trasparenza sulle responsabilità del servizio </t>
  </si>
  <si>
    <t>f) correttezza con l’utenza</t>
  </si>
  <si>
    <t>g) affidabilità del servizio</t>
  </si>
  <si>
    <t>h) compiutezza del servizio</t>
  </si>
  <si>
    <t>l) reclami e segnalazioni di disservizi</t>
  </si>
  <si>
    <t>7.5 Gli indicatori adottati soddisfano i requisiti di appropriatezza (rilevanza, accuratezza, temporalità, fruibilità, interpretabilità e coerenza)?</t>
  </si>
  <si>
    <t>7.6 Gli standard di qualità programmati nell'anno sono determinati in conformità a quelli previsti nella Carta dei servizi o in altri provvedimenti similari in materia?</t>
  </si>
  <si>
    <t>7.7.3 Sono stati pubblicizzati i risultati delle indagini sulla soddisfazione degli utenti (anche se negativi)?</t>
  </si>
  <si>
    <r>
      <t xml:space="preserve">7.8 L'ente effettua confronti sistematici </t>
    </r>
    <r>
      <rPr>
        <i/>
        <sz val="12"/>
        <rFont val="Calibri"/>
        <family val="2"/>
      </rPr>
      <t>(benchmarking</t>
    </r>
    <r>
      <rPr>
        <sz val="12"/>
        <rFont val="Calibri"/>
        <family val="2"/>
      </rPr>
      <t>) con i livelli di qualità raggiunti da altre amministrazioni?</t>
    </r>
  </si>
  <si>
    <t>7.10 Rispetto all'anno precedente, l’ente ha realizzato un innalzamento degli standard economici o di qualità dei servizi (nel loro insieme  o per singole prestazioni) misurabili attraverso indicatori definiti e pubblicizzati?</t>
  </si>
  <si>
    <t>1.5 Indicare per ciascuna tipologia di controlli il numero di report ufficializzati nell'anno da delibere di Giunta o di Consiglio, il numero di azioni correttive avviate nell'anno a seguito dei report (tramite delibere di Giunta o di Consiglio) e il numero di unità di personale assegnate al controllo - espresse in unità anno equivalenti (FTE Giuridico = numero persone x ore lavorate/36 x giorni lavorati nell’anno/365; vedere Istruzioni)  per l'esercizio dei vari tipi di controlli:</t>
  </si>
  <si>
    <r>
      <t xml:space="preserve">1.2 Indicare il numero di report periodici previsti/programmati nell'anno (in base </t>
    </r>
    <r>
      <rPr>
        <sz val="12"/>
        <color theme="1"/>
        <rFont val="Calibri"/>
        <family val="2"/>
        <scheme val="minor"/>
      </rPr>
      <t>a specifiche norme di settore, regolamenti dell’ente o statuti degli organismi partecipati) e di report effettivamente prodotti:</t>
    </r>
  </si>
  <si>
    <t>2.3 Quale tecnica di campionamento probabilistico-statistico, opportunamente motivata, è stata adottata, nel corso dell'anno, per la scelta degli atti amministrativi da sottoporre al controllo successivo?</t>
  </si>
  <si>
    <t>b) numero di irregolarità rilevate e segnalate in modo puntuale</t>
  </si>
  <si>
    <t>c) numero di irregolarità sanate (in rapporto alle irregolarità sanabili)</t>
  </si>
  <si>
    <t xml:space="preserve">2.6 Con quale frequenza sono stati trasmessi i report da indirizzare ai responsabili dei servizi?    </t>
  </si>
  <si>
    <t>7.7.1 Indicare con quale frequenza l’ente ha proceduto alla misurazione della soddisfazione degli utenti:</t>
  </si>
  <si>
    <t>Utilizzare la presente sezione per integrare la relazione con elementi informativi aggiuntivi di carattere generale, commenti o altri dettagli informativi riferiti a specifici quesiti, avendo cura di precisare a quale quesito ciascuna annotazione si riferisce.</t>
  </si>
  <si>
    <t>Istruzioni per la compilazione  dello schema di relazione per l'anno 2019
(da trasmettere compilato entro il 31 dicembre 2020)</t>
  </si>
  <si>
    <r>
      <t>1. L’</t>
    </r>
    <r>
      <rPr>
        <b/>
        <sz val="12"/>
        <color theme="1"/>
        <rFont val="Calibri"/>
        <family val="2"/>
      </rPr>
      <t>obbligo di trasmettere</t>
    </r>
    <r>
      <rPr>
        <sz val="12"/>
        <color theme="1"/>
        <rFont val="Calibri"/>
        <family val="2"/>
      </rPr>
      <t xml:space="preserve"> alla Corte dei conti il presente referto sul sistema dei controlli interni relativi all'anno 2019 deve intendersi riferito, secondo il combinato disposto di cui agli artt. 148 e 156 TUEL, a tutti i Comuni che alla data del 31 dicembre 2018 hanno registrato, secondo le rilevazioni demografiche ISTAT, una popolazione superiore a 15.000 abitanti. Pertanto, sono tenuti all'invio anche i Comuni che, avendo superato il predetto limite di popolazione nel corso del 2018, non fossero tenuti ad applicare, nel 2019, le disposizioni di cui agli artt. 147, co. 2, lett. e), 147</t>
    </r>
    <r>
      <rPr>
        <i/>
        <sz val="12"/>
        <color theme="1"/>
        <rFont val="Calibri"/>
        <family val="2"/>
      </rPr>
      <t>-ter</t>
    </r>
    <r>
      <rPr>
        <sz val="12"/>
        <color theme="1"/>
        <rFont val="Calibri"/>
        <family val="2"/>
      </rPr>
      <t xml:space="preserve"> e 147</t>
    </r>
    <r>
      <rPr>
        <i/>
        <sz val="12"/>
        <color theme="1"/>
        <rFont val="Calibri"/>
        <family val="2"/>
      </rPr>
      <t>-quater</t>
    </r>
    <r>
      <rPr>
        <sz val="12"/>
        <color theme="1"/>
        <rFont val="Calibri"/>
        <family val="2"/>
      </rPr>
      <t>, commi 1, 2 e 3, TUEL, relativamente al controllo sulla qualità dei servizi erogati, al controllo strategico ed al controllo sulle società partecipate non quotate. In tal caso, si raccomanda di segnalare le predette circostanze nella Sezione “Note” del questionario ove ciò sia alla base della mancata compilazione di una o più parti dello stesso.</t>
    </r>
  </si>
  <si>
    <r>
      <t xml:space="preserve">2. Il </t>
    </r>
    <r>
      <rPr>
        <b/>
        <sz val="12"/>
        <color theme="1"/>
        <rFont val="Calibri"/>
        <family val="2"/>
      </rPr>
      <t>file</t>
    </r>
    <r>
      <rPr>
        <sz val="12"/>
        <color theme="1"/>
        <rFont val="Calibri"/>
        <family val="2"/>
      </rPr>
      <t xml:space="preserve"> contenente la relazione-questionario, disponibile in "Con.Te.", dovrà essere </t>
    </r>
    <r>
      <rPr>
        <b/>
        <sz val="12"/>
        <color theme="1"/>
        <rFont val="Calibri"/>
        <family val="2"/>
      </rPr>
      <t>rinominato</t>
    </r>
    <r>
      <rPr>
        <sz val="12"/>
        <color theme="1"/>
        <rFont val="Calibri"/>
        <family val="2"/>
      </rPr>
      <t xml:space="preserve"> nel seguente modo per le tre tipologie di enti (Comuni, Amministrazioni Provinciali, Città Metropolitane):
REGIONE_SIGLA PROVINCIA_ENTE_Controlli_Interni_2019.
Es.   EMILIA_ROMAGNA_MO_MODENA_Controlli_Interni_2019
        EMILIA_ROMAGNA_MO_A.P. MODENA_Controlli_Interni_2019 
        EMILIA_ROMAGNA_BO_C.M. BOLOGNA_Controlli_Interni_2019</t>
    </r>
  </si>
  <si>
    <r>
      <t xml:space="preserve">3. Il sistema non consente il </t>
    </r>
    <r>
      <rPr>
        <b/>
        <sz val="12"/>
        <color theme="1"/>
        <rFont val="Calibri"/>
        <family val="2"/>
      </rPr>
      <t xml:space="preserve">ricaricamento di documenti </t>
    </r>
    <r>
      <rPr>
        <sz val="12"/>
        <color theme="1"/>
        <rFont val="Calibri"/>
        <family val="2"/>
      </rPr>
      <t>che abbiano in comune, con la versione precedentemente trasmessa, identiche caratteristiche (esercizio, fase, utente, ente, tipo documento, nome file, estensione). Si consiglia, pertanto, di rinominare le versioni successive del file aggiungendo alla sua denominazione, rispettivamente, il suffisso: V2, V3 etc.
(es. EMILIA_ROMAGNA_MO_MODENA_Controlli_Interni_2019_V2)</t>
    </r>
  </si>
  <si>
    <r>
      <t>4. Nella sezione dedicata all'</t>
    </r>
    <r>
      <rPr>
        <b/>
        <sz val="12"/>
        <color theme="1"/>
        <rFont val="Calibri"/>
        <family val="2"/>
      </rPr>
      <t>anagrafica ente</t>
    </r>
    <r>
      <rPr>
        <sz val="12"/>
        <color theme="1"/>
        <rFont val="Calibri"/>
        <family val="2"/>
      </rPr>
      <t xml:space="preserve"> della pagina 1 ("Sistema dei controlli interni"), occorre solo digitare il corretto CODICE ISTAT (le celle REGIONE, PROVINCIA (SIGLA), DENOMINAZIONE ENTE, TIPOLOGIA ENTE verranno automaticamente valorizzate). </t>
    </r>
  </si>
  <si>
    <r>
      <t xml:space="preserve">5. Se non diversamente indicato, lo schema di relazione dovrà essere </t>
    </r>
    <r>
      <rPr>
        <b/>
        <sz val="12"/>
        <color theme="1"/>
        <rFont val="Calibri"/>
        <family val="2"/>
      </rPr>
      <t>compilato</t>
    </r>
    <r>
      <rPr>
        <sz val="12"/>
        <color theme="1"/>
        <rFont val="Calibri"/>
        <family val="2"/>
      </rPr>
      <t xml:space="preserve"> </t>
    </r>
    <r>
      <rPr>
        <b/>
        <sz val="12"/>
        <color theme="1"/>
        <rFont val="Calibri"/>
        <family val="2"/>
      </rPr>
      <t>integralmente</t>
    </r>
    <r>
      <rPr>
        <sz val="12"/>
        <color theme="1"/>
        <rFont val="Calibri"/>
        <family val="2"/>
      </rPr>
      <t xml:space="preserve"> in tutte le sue parti, valorizzando ciascuna delle celle editabili (gialle), anche in caso di valore pari a zero, e quelle con menù a tendina (azzurre). Fanno </t>
    </r>
    <r>
      <rPr>
        <b/>
        <sz val="12"/>
        <color theme="1"/>
        <rFont val="Calibri"/>
        <family val="2"/>
      </rPr>
      <t>eccezione</t>
    </r>
    <r>
      <rPr>
        <sz val="12"/>
        <color theme="1"/>
        <rFont val="Calibri"/>
        <family val="2"/>
      </rPr>
      <t xml:space="preserve">:
 - le sottodomande la cui compilazione sia subordinata ad una specifica opzione di risposta alla domanda che la precede;
 - le celle editabili (gialle) non compilate per mancata disponibilità del dato o non attivazione del relativo controllo ai sensi degli artt. 147,         co. 3; 147-ter, co. 1; e 147-quater, co. 5, del TUEL. </t>
    </r>
  </si>
  <si>
    <r>
      <t xml:space="preserve">6. </t>
    </r>
    <r>
      <rPr>
        <u/>
        <sz val="12"/>
        <color theme="1"/>
        <rFont val="Calibri"/>
        <family val="2"/>
      </rPr>
      <t>L'opzione</t>
    </r>
    <r>
      <rPr>
        <b/>
        <u/>
        <sz val="12"/>
        <color theme="1"/>
        <rFont val="Calibri"/>
        <family val="2"/>
      </rPr>
      <t xml:space="preserve"> "nd"</t>
    </r>
    <r>
      <rPr>
        <sz val="12"/>
        <color theme="1"/>
        <rFont val="Calibri"/>
        <family val="2"/>
      </rPr>
      <t xml:space="preserve"> (nessuna dichiarazione) potrà essere utilizzata nel caso in cui, per disfunzioni interne, non si disponga delle informazioni necessarie per rispondere correttamente alla domanda; </t>
    </r>
    <r>
      <rPr>
        <u/>
        <sz val="12"/>
        <color theme="1"/>
        <rFont val="Calibri"/>
        <family val="2"/>
      </rPr>
      <t>l'opzione "</t>
    </r>
    <r>
      <rPr>
        <b/>
        <u/>
        <sz val="12"/>
        <color theme="1"/>
        <rFont val="Calibri"/>
        <family val="2"/>
      </rPr>
      <t>Non ricorre la fattispecie</t>
    </r>
    <r>
      <rPr>
        <u/>
        <sz val="12"/>
        <color theme="1"/>
        <rFont val="Calibri"/>
        <family val="2"/>
      </rPr>
      <t>"</t>
    </r>
    <r>
      <rPr>
        <sz val="12"/>
        <color theme="1"/>
        <rFont val="Calibri"/>
        <family val="2"/>
      </rPr>
      <t xml:space="preserve"> andrà invece utilizzata per segnalare che l'oggetto della domanda non è pertinente alle competenze o alle caratteristiche gestionali dell'ente; non è prevista la possibilità di lasciare vuote le celle di risposta se non diversamente indicato. Negli altri casi, la mancata compilazione della cella esprimerà una valenza disfuntiva anche se dovuta a dimenticanza.</t>
    </r>
  </si>
  <si>
    <r>
      <t xml:space="preserve">7. </t>
    </r>
    <r>
      <rPr>
        <b/>
        <sz val="12"/>
        <color theme="1"/>
        <rFont val="Calibri"/>
        <family val="2"/>
      </rPr>
      <t>Tutti i quesiti</t>
    </r>
    <r>
      <rPr>
        <sz val="12"/>
        <color theme="1"/>
        <rFont val="Calibri"/>
        <family val="2"/>
      </rPr>
      <t xml:space="preserve"> si riferiscono ad atti o attività posti in essere dall'Ente nel corso del 2019 o che hanno prodotto effetti sulle attività dell’esercizio 2019.</t>
    </r>
  </si>
  <si>
    <r>
      <t>8. Per il corretto calcolo delle unità di personale "anno equivalenti" (cd. "</t>
    </r>
    <r>
      <rPr>
        <b/>
        <sz val="12"/>
        <color theme="1"/>
        <rFont val="Calibri"/>
        <family val="2"/>
      </rPr>
      <t>Full Time Equivalent Giuridico"</t>
    </r>
    <r>
      <rPr>
        <sz val="12"/>
        <color theme="1"/>
        <rFont val="Calibri"/>
        <family val="2"/>
      </rPr>
      <t xml:space="preserve">), previsto dalla </t>
    </r>
    <r>
      <rPr>
        <b/>
        <sz val="12"/>
        <color theme="1"/>
        <rFont val="Calibri"/>
        <family val="2"/>
      </rPr>
      <t>domanda 1.5</t>
    </r>
    <r>
      <rPr>
        <sz val="12"/>
        <color theme="1"/>
        <rFont val="Calibri"/>
        <family val="2"/>
      </rPr>
      <t xml:space="preserve">, occorre ipotizzare che una unità di personale a tempo pieno lavori (secondo il numero di ore settimanali previste dal contratto tipico del pubblico impiego) 36 ore settimanali per 365 giorni l'anno, cioè 6 ore giornaliere su 6 giorni settimanali (oppure 7 ore e 12 minuti per 5 giorni alla settimana) per tutto l'anno (a prescindere dai giorni di ferie, di festa, di malattia, di permesso ecc.). Pertanto, la formula del FTE Giuridico va intesa nel seguente modo: numero di persone appartenenti ad una medesima tipologia contrattuale, moltiplicato per le ore lavorate in una settimana, diviso 36, moltiplicato per il numero di giorni di lavoro previsti nell’anno, diviso 365. Questo significa che se, ad es., una unità di personale a tempo pieno addetta alla sola attività di controllo è stata assunta negli ultimi 6 mesi dell'anno, dopo aver calcolato il numero di ore a settimana (36) e diviso questo valore per 36, basterà dividere il numero teorico dei giorni lavorativi previsti da contratto in un anno (365) prima per 12 (mesi) e poi moltiplicarlo per 6 (mesi), ottenendo così 182,5 giorni di lavoro annui, risultato, questo, che dovrà essere poi diviso per 365 (giorni) per ottenere il valore finale di 0,5 unità FTE. Allo stesso modo, se si ipotizza che un addetto a tempo pieno dedichi per l’intero anno solo metà del suo tempo di lavoro alle attività di controllo, anche in questo caso, dovendosi partire dalla metà delle ore di lavoro settimanali (18), si perverrà, ugualmente, al medesimo valore di 0,5 unità FTE. Analogamente, per un </t>
    </r>
    <r>
      <rPr>
        <b/>
        <sz val="12"/>
        <color theme="1"/>
        <rFont val="Calibri"/>
        <family val="2"/>
      </rPr>
      <t>lavoratore part-time</t>
    </r>
    <r>
      <rPr>
        <sz val="12"/>
        <color theme="1"/>
        <rFont val="Calibri"/>
        <family val="2"/>
      </rPr>
      <t xml:space="preserve"> il cui apporto orario in una o più attività di controllo è, ad esempio, di 18 ore a settimana, per complessivi 6 mesi, occorrerà procedere sempre nel seguente modo: 18/36x182,5/365= 0,25. </t>
    </r>
  </si>
  <si>
    <r>
      <t xml:space="preserve">9. Utilizzare la </t>
    </r>
    <r>
      <rPr>
        <b/>
        <sz val="12"/>
        <color theme="1"/>
        <rFont val="Calibri"/>
        <family val="2"/>
      </rPr>
      <t>sezione "Note"</t>
    </r>
    <r>
      <rPr>
        <sz val="12"/>
        <color theme="1"/>
        <rFont val="Calibri"/>
        <family val="2"/>
      </rPr>
      <t>, presente in fondo al questionario, per integrare la relazione con elementi informativi aggiuntivi di carattere generale, commenti o altri dettagli informativi riferiti a specifici quesiti, necessari a rappresentare situazioni peculiari o ad esplicitare osservazioni ritenute comunque utili. Ove possibile, si prega di richiamare il numero del quesito a cui l'annotazione si riferisce.</t>
    </r>
  </si>
  <si>
    <r>
      <t xml:space="preserve">10. Per la trasmissione del questionario alla Sezione regionale territorialmente competente e alla Sezione delle autonomie, l'ente dovrà </t>
    </r>
    <r>
      <rPr>
        <b/>
        <sz val="12"/>
        <color theme="1"/>
        <rFont val="Calibri"/>
        <family val="2"/>
      </rPr>
      <t xml:space="preserve">caricare sul sistema Con.Te il file debitamente compilato </t>
    </r>
    <r>
      <rPr>
        <sz val="12"/>
        <color theme="1"/>
        <rFont val="Calibri"/>
        <family val="2"/>
      </rPr>
      <t>utilizzando la funzione "Invio da EETT" presente nel menù "Documenti".</t>
    </r>
  </si>
  <si>
    <t>Codice ISTAT Ente</t>
  </si>
  <si>
    <t>Descrizione regione</t>
  </si>
  <si>
    <t>Descrizione provincia</t>
  </si>
  <si>
    <t>Popolazione totale - 01/01</t>
  </si>
  <si>
    <t>Reggio Emilia</t>
  </si>
  <si>
    <t>Pesaro Urbino</t>
  </si>
  <si>
    <t>Reggio Calabria</t>
  </si>
  <si>
    <t>012118</t>
  </si>
  <si>
    <t>COMUNE DI SAMARATE</t>
  </si>
  <si>
    <t>427142930455661602</t>
  </si>
  <si>
    <t>012096</t>
  </si>
  <si>
    <t>COMUNE DI MALNATE</t>
  </si>
  <si>
    <t>783742930458253801</t>
  </si>
  <si>
    <t>COMUNE DI NEGRAR DI VALPOLICELLA</t>
  </si>
  <si>
    <t>012034</t>
  </si>
  <si>
    <t>COMUNE DI CARONNO PERTUSELLA</t>
  </si>
  <si>
    <t>746642927966216502</t>
  </si>
  <si>
    <t>012123</t>
  </si>
  <si>
    <t>COMUNE DI SOMMA LOMBARDO</t>
  </si>
  <si>
    <t>666242930525492302</t>
  </si>
  <si>
    <t>010059</t>
  </si>
  <si>
    <t>COMUNE DI SESTRI LEVANTE</t>
  </si>
  <si>
    <t>887342930475309002</t>
  </si>
  <si>
    <t>012040</t>
  </si>
  <si>
    <t>COMUNE DI CASSANO MAGNAGO</t>
  </si>
  <si>
    <t>891942928074491401</t>
  </si>
  <si>
    <t>011027</t>
  </si>
  <si>
    <t>COMUNE DI SARZANA</t>
  </si>
  <si>
    <t>815542930478218101</t>
  </si>
  <si>
    <t>Sud-Sardegna</t>
  </si>
  <si>
    <t>010046</t>
  </si>
  <si>
    <t>COMUNE DI RAPALLO</t>
  </si>
  <si>
    <t>692942930479854902</t>
  </si>
  <si>
    <t>012119</t>
  </si>
  <si>
    <t>COMUNE DI SARONNO</t>
  </si>
  <si>
    <t>238742930478203001</t>
  </si>
  <si>
    <t>013041</t>
  </si>
  <si>
    <t>COMUNE DI CANTU'</t>
  </si>
  <si>
    <t>928942930531496402</t>
  </si>
  <si>
    <t>012070</t>
  </si>
  <si>
    <t>COMUNE DI GALLARATE</t>
  </si>
  <si>
    <t>287442929424281301</t>
  </si>
  <si>
    <t>Massa Carrara</t>
  </si>
  <si>
    <t>COMUNE DI VARESE</t>
  </si>
  <si>
    <t>602142930459145702</t>
  </si>
  <si>
    <t>012026</t>
  </si>
  <si>
    <t>COMUNE DI BUSTO ARSIZIO</t>
  </si>
  <si>
    <t>862242930534647301</t>
  </si>
  <si>
    <t>COMUNE DI LA SPEZIA</t>
  </si>
  <si>
    <t>798242930543941802</t>
  </si>
  <si>
    <t>AMMINISTRAZIONE PROVINCIALE DI BARLETTA, ANDRIA E TRANI</t>
  </si>
  <si>
    <t>092000</t>
  </si>
  <si>
    <t>080000</t>
  </si>
  <si>
    <t>083000</t>
  </si>
  <si>
    <t>010000</t>
  </si>
  <si>
    <t>027000</t>
  </si>
  <si>
    <t>AMMINISTRAZIONE PROVINCIALE DI MONZA E DELLA BRIANZA</t>
  </si>
  <si>
    <t>048000</t>
  </si>
  <si>
    <t>037000</t>
  </si>
  <si>
    <t>087000</t>
  </si>
  <si>
    <t>072000</t>
  </si>
  <si>
    <t>082000</t>
  </si>
  <si>
    <t>001000</t>
  </si>
  <si>
    <t>063000</t>
  </si>
  <si>
    <t>015000</t>
  </si>
  <si>
    <t>058000</t>
  </si>
  <si>
    <t>CITTA' METROPOLITANA DI ROMA CAPITALE</t>
  </si>
  <si>
    <r>
      <t xml:space="preserve">11. </t>
    </r>
    <r>
      <rPr>
        <b/>
        <sz val="12"/>
        <color theme="1"/>
        <rFont val="Calibri"/>
        <family val="2"/>
      </rPr>
      <t>Utilizzare solo ed esclusivamente il file nel formato originale</t>
    </r>
    <r>
      <rPr>
        <sz val="12"/>
        <color theme="1"/>
        <rFont val="Calibri"/>
        <family val="2"/>
      </rPr>
      <t xml:space="preserve"> (pubblicato sul sito della Corte dei conti) senza apportarvi alcuna modifica e senza riprodurre il documento con azioni di copia/incolla; </t>
    </r>
    <r>
      <rPr>
        <b/>
        <sz val="12"/>
        <color theme="1"/>
        <rFont val="Calibri"/>
        <family val="2"/>
      </rPr>
      <t>procedere al salvataggio nello stesso formato; non inviare il file in formato immagine o pdf</t>
    </r>
    <r>
      <rPr>
        <sz val="12"/>
        <color theme="1"/>
        <rFont val="Calibri"/>
        <family val="2"/>
      </rPr>
      <t xml:space="preserve">.
N. B. </t>
    </r>
    <r>
      <rPr>
        <i/>
        <sz val="12"/>
        <color theme="1"/>
        <rFont val="Calibri"/>
        <family val="2"/>
      </rPr>
      <t xml:space="preserve">L'integrità del file ne garantisce il riversamento delle informazioni in un database, possibilità che verrebbe compromessa nel caso in cui venissero apportate modifiche o rimozioni di protezioni. Si raccomanda, pertanto, di compilare le sole celle editabili e con menù a tendina, seguendo le indicazioni e le avvertenze previste. </t>
    </r>
  </si>
  <si>
    <t>2.2 Nelle proposte di deliberazione, i responsabili dei servizi hanno relazionato in ordine anche ai riflessi diretti o indiretti sulla situazione economico-finanziaria o sul patrimonio dell'ente, al fine di consentire al responsabile di ragioneria l’espressione del parere di regolarità contabile?</t>
  </si>
  <si>
    <t xml:space="preserve">2.1 Nelle ipotesi previste dall’art. 49 del Tuel, sono state adottate delibere di Giunta e di Consiglio munite di parere di regolarità tecnica o contabile negativo?  </t>
  </si>
  <si>
    <t xml:space="preserve">2.1.1 in caso di risposta affermativa alla domanda precedente, l'organo deliberante ha motivato adeguatamente le ragioni della mancata conformazione al parere? </t>
  </si>
  <si>
    <t>2.5 Fornire i seguenti elementi informativi relativi al controllo di regolarità successivo:</t>
  </si>
  <si>
    <t xml:space="preserve">2.7 Sono stati effettuati controlli, ispezioni o altre indagini volti ad accertare la regolarità amministrativa e contabile dell’attività posta in essere da specifici uffici o servizi?                                      </t>
  </si>
  <si>
    <t>2.8 Sono state verificate le attestazioni concernenti i pagamenti effettuati dopo la scadenza dei termini previsti dall'art. 4 del d.lgs. n. 231/2002, secondo le modalità di cui all’art. 41 del d.l. n. 66/2014, conv. dalla l. n. 89/2014?</t>
  </si>
  <si>
    <t>2.9 In caso di riscontrate irregolarità sono state trasmesse ai responsabili dei servizi competenti le direttive alle quali conformarsi?</t>
  </si>
  <si>
    <t>2.9.1 In caso di risposta affermativa, i responsabili dei servizi si sono adeguati alle direttive ricevute?</t>
  </si>
  <si>
    <t>4.1 Il controllo strategico è operativamente integrato con il controllo di gestione?</t>
  </si>
  <si>
    <t xml:space="preserve">4.6 Numero di deliberazioni di verifica dello stato di attuazione dei programmi adottate nell’anno:  </t>
  </si>
  <si>
    <t>4.7 Indicare i parametri in base ai quali l’organo d’indirizzo politico ha verificato lo stato d’attuazione dei programmi:</t>
  </si>
  <si>
    <t xml:space="preserve"> a) risultati raggiunti rispetto agli obiettivi  </t>
  </si>
  <si>
    <t xml:space="preserve"> c) tempi di realizzazione rispetto alle previsioni</t>
  </si>
  <si>
    <t xml:space="preserve"> e) impatto socio-economico dei programmi</t>
  </si>
  <si>
    <t>5.4 Indicare se sono state chieste misure per ripristinare l’equilibrio finanziario e se le stesse siano state anche disposte con riguardo ai seguenti ambiti gestionali:</t>
  </si>
  <si>
    <t>Misure richieste</t>
  </si>
  <si>
    <t xml:space="preserve">a) gestione di competenza    </t>
  </si>
  <si>
    <t xml:space="preserve">b) gestione dei residui     </t>
  </si>
  <si>
    <t xml:space="preserve">c) gestione di cassa  </t>
  </si>
  <si>
    <t>5.5 Tra le misure necessarie per salvaguardare gli equilibri finanziari di cui all'art. 193 del TUEL, si è dovuto impiegare la quota libera dell’avanzo di amministrazione ai sensi dell’art. 187, comma 2, lett. b), TUEL?</t>
  </si>
  <si>
    <t>5.6 È stato assicurato che, in corso di esercizio, il programma dei pagamenti risultasse sempre compatibile con le disponibilità di cassa?</t>
  </si>
  <si>
    <t>b) tempestività della erogazione</t>
  </si>
  <si>
    <t>c) trasparenza dei tempi di erogazione</t>
  </si>
  <si>
    <t>d) trasparenza dei costi di erogazione</t>
  </si>
  <si>
    <t>i) conformazione agli standard di qualità</t>
  </si>
  <si>
    <t>m) altro (specificare)</t>
  </si>
  <si>
    <t>7.7.2 Indicare se la soddisfazione degli utenti è stata misurata, direttamente o per il tramite di organismi controllati, su tutti o solo su alcuni servizi:</t>
  </si>
  <si>
    <t>7.9 Sono previste forme di coinvolgimento attivo dei portatori di interesse (stakeholders) nella fase di definizione degli standard di qualità?</t>
  </si>
  <si>
    <t>7.7 L’ente ha effettuato indagini sulla soddisfazione degli utenti (interni e/o esterni)?</t>
  </si>
  <si>
    <t>n7</t>
  </si>
  <si>
    <t xml:space="preserve"> d) rispetto degli standard di qualità prefissati</t>
  </si>
  <si>
    <t>4.5 Percentuale media (semplice) di obiettivi strategici raggiunti nell'anno:</t>
  </si>
  <si>
    <r>
      <t xml:space="preserve">SCHEMA PER IL REFERTO ANNUALE DEL SINDACO  </t>
    </r>
    <r>
      <rPr>
        <b/>
        <sz val="15"/>
        <color indexed="8"/>
        <rFont val="Calibri"/>
        <family val="2"/>
      </rPr>
      <t>DEI COMUNI CON POPOLAZIONE SUPERIORE AI 15.000 ABITANTI, DEL SINDACO DELLE CITTÀ METROPOLITANE E DEL PRESIDENTE DELLE PROVINCE SUL FUNZIONAMENTO DEL SISTEMA INTEGRATO DEI CONTROLLI INTERNI NELL'ESERC</t>
    </r>
    <r>
      <rPr>
        <b/>
        <sz val="15"/>
        <rFont val="Calibri"/>
        <family val="2"/>
      </rPr>
      <t>IZIO 2019</t>
    </r>
    <r>
      <rPr>
        <b/>
        <sz val="15"/>
        <color rgb="FFFF0000"/>
        <rFont val="Calibri"/>
        <family val="2"/>
      </rPr>
      <t xml:space="preserve">
</t>
    </r>
    <r>
      <rPr>
        <b/>
        <sz val="15"/>
        <color indexed="8"/>
        <rFont val="Calibri"/>
        <family val="2"/>
      </rPr>
      <t xml:space="preserve">(ART. 148 TUEL) </t>
    </r>
  </si>
  <si>
    <t>Codice ISTAT</t>
  </si>
  <si>
    <t>Tipologia</t>
  </si>
  <si>
    <t>Codice Ente</t>
  </si>
  <si>
    <t>Codice ISTAT - BDAP</t>
  </si>
  <si>
    <t>Città metropolitana</t>
  </si>
  <si>
    <t>Provincia</t>
  </si>
  <si>
    <t>Libero consorzio comunale</t>
  </si>
  <si>
    <t>Comune</t>
  </si>
  <si>
    <t>078157</t>
  </si>
  <si>
    <t>COMUNE DI CORIGLIANO-ROSSANO</t>
  </si>
  <si>
    <t>797952388296734501</t>
  </si>
  <si>
    <t>258000</t>
  </si>
  <si>
    <t>280000</t>
  </si>
  <si>
    <t>215000</t>
  </si>
  <si>
    <t>263000</t>
  </si>
  <si>
    <t>237000</t>
  </si>
  <si>
    <t>210000</t>
  </si>
  <si>
    <t>201000</t>
  </si>
  <si>
    <t>272000</t>
  </si>
  <si>
    <t>292000</t>
  </si>
  <si>
    <t>287000</t>
  </si>
  <si>
    <t>283000</t>
  </si>
  <si>
    <t>282000</t>
  </si>
  <si>
    <t>248000</t>
  </si>
  <si>
    <t>227000</t>
  </si>
  <si>
    <t>%</t>
  </si>
  <si>
    <t>SI</t>
  </si>
  <si>
    <t>NO</t>
  </si>
  <si>
    <t>Medio</t>
  </si>
  <si>
    <t>Alto</t>
  </si>
  <si>
    <t>nd</t>
  </si>
  <si>
    <t>Non ricorre la fattispecie</t>
  </si>
  <si>
    <t>Estrazione casuale semplice</t>
  </si>
  <si>
    <t>Annuale</t>
  </si>
  <si>
    <t>Si, in più del 50% dei casi</t>
  </si>
  <si>
    <t>più di due</t>
  </si>
  <si>
    <t>MILAZZO</t>
  </si>
  <si>
    <t>Il Sindaco</t>
  </si>
  <si>
    <t>GIUSEPPE</t>
  </si>
  <si>
    <t>MIDILI</t>
  </si>
  <si>
    <t>0909231210</t>
  </si>
  <si>
    <t>sindaco@comune.milazzo.me.it</t>
  </si>
  <si>
    <t>0909231102</t>
  </si>
  <si>
    <t>protocollogenerale@comune.milazzo.me.it</t>
  </si>
  <si>
    <t xml:space="preserve">4_ CONTROLLO STRATEGICO: Gli obiettivi programmati da parte di tutte le aree dell'Ente sono stati in parte raggiunti tenuto conto che i Dirigenti risentono nella loro azione delle limitazioni scaturenti dalla mancanza di idonei strumenti finanziari di programmazione.
Pur nelle limitazioni sopra evidenziate, l'analisi delle attività istituzionali dell'Ente attraverso il presente controllo ha permesso di misurare il grado di efficacia, efficienza ed outcom per ogni servizio, restituendo, complessivamente, discreti risultati di raggiungimento rispetto alle previsioni.
</t>
  </si>
  <si>
    <t xml:space="preserve">5_EQUILIBRI FINANZIARI: Sotto il profilo della gestione finanziaria e sotto il profilo strutturale l'Ente chiude l'esercizio conun significativo avanzo di amministrazione presunto, e conferma il permanere degli equilibri di bilancio, non evidenziando situazioni di deficetarietà strutturale. Anche dal punto di vista dei pagamenti l'Ente dimostra una buona tempestività nei tempi di pagamento nelle transazioni commerciali, nonostante i vincoli di finanza pubblica.
Per quanto riguarda il Rispetto dei vincoli di finanza pubblica è da evidenziare positivamente
l'avvenuto rispetto per l'anno 2019, così come il rispetto degli equilibri di bilancio.
</t>
  </si>
  <si>
    <t>6_ORGANISMI PARTECIPATI: sono stati effettuati i controlli e dettati i necessari indirizzi agli organismi partecipati, mediante le apposite delibere degli organi politici dell'ente, in particolare alla società in house che gestisce servizi pubblici locali sulla base sulla base di quanto previsto dal nuovo regolamento per l'esercizio del controllo analogo sulle società in HOUSE, in applicazione ai principi contenuti nel regolamento sui controlli interni.</t>
  </si>
  <si>
    <t>6_CONTROLLO  SULLA QUALITA'  DEI SERVIZI: Pur nelle condizioni di estrema criticità in cui è stata costretta ad operare l 'amministrazione del Comune di Milazzo,  a  far data  dal 2016 è stato avviato il con trollo sulla qualità  dei servizi  resi  mediante l'impiego - di un sistema d i acquisizione delle segnalazioni effettuate dai cittadini e della conseguente gestione dei  reclami. Sul fronte del controllo sulla quali tà dei servizi resi, si evidenzia che un controllo compiuto secondo uno schema ordinario che presuppone standard qualitativi previamente programmati, non poteva essere effettuato, nelle condizioni di grave criticità - in via di grad uale superamento - che hanno caratterizzato il Comune di Milazzo.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</si>
</sst>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_-* #,##0.00\ _€_-;\-* #,##0.00\ _€_-;_-* &quot;-&quot;??\ _€_-;_-@_-"/>
    <numFmt numFmtId="165" formatCode="dd/mm/yy;@"/>
    <numFmt numFmtId="166" formatCode="_-[$€]\ * #,##0.00_-;\-[$€]\ * #,##0.00_-;_-[$€]\ * &quot;-&quot;??_-;_-@_-"/>
    <numFmt numFmtId="167" formatCode="#,##0.000"/>
    <numFmt numFmtId="168" formatCode="#,##0;\(#,##0\)"/>
    <numFmt numFmtId="169" formatCode="#,##0.00_ ;\-#,##0.00\ "/>
  </numFmts>
  <fonts count="67" x14ac:knownFonts="1">
    <font>
      <sz val="11"/>
      <color theme="1"/>
      <name val="Calibri"/>
      <family val="2"/>
      <scheme val="minor"/>
    </font>
    <font>
      <sz val="12"/>
      <color theme="1"/>
      <name val="Calibri"/>
      <family val="2"/>
      <scheme val="minor"/>
    </font>
    <font>
      <sz val="11"/>
      <color indexed="8"/>
      <name val="Calibri"/>
      <family val="2"/>
    </font>
    <font>
      <sz val="10"/>
      <name val="Arial"/>
      <family val="2"/>
    </font>
    <font>
      <b/>
      <sz val="10"/>
      <name val="Arial"/>
      <family val="2"/>
    </font>
    <font>
      <b/>
      <i/>
      <sz val="10"/>
      <name val="Verdana"/>
      <family val="2"/>
    </font>
    <font>
      <sz val="10"/>
      <color indexed="8"/>
      <name val="Arial"/>
      <family val="2"/>
    </font>
    <font>
      <sz val="10"/>
      <name val="Arial"/>
      <family val="2"/>
    </font>
    <font>
      <b/>
      <i/>
      <sz val="10"/>
      <name val="Arial"/>
      <family val="2"/>
    </font>
    <font>
      <b/>
      <sz val="10"/>
      <name val="Verdana"/>
      <family val="2"/>
    </font>
    <font>
      <b/>
      <sz val="9"/>
      <name val="Verdana"/>
      <family val="2"/>
    </font>
    <font>
      <sz val="9"/>
      <name val="Verdana"/>
      <family val="2"/>
    </font>
    <font>
      <sz val="10"/>
      <color indexed="8"/>
      <name val="Verdana"/>
      <family val="2"/>
    </font>
    <font>
      <sz val="8"/>
      <name val="Calibri"/>
      <family val="2"/>
    </font>
    <font>
      <u/>
      <sz val="10"/>
      <color indexed="12"/>
      <name val="Arial"/>
      <family val="2"/>
    </font>
    <font>
      <sz val="10"/>
      <name val="Arial"/>
      <family val="2"/>
      <charset val="1"/>
    </font>
    <font>
      <b/>
      <strike/>
      <sz val="12"/>
      <color indexed="10"/>
      <name val="Calibri"/>
      <family val="2"/>
    </font>
    <font>
      <sz val="12"/>
      <name val="Calibri"/>
      <family val="2"/>
    </font>
    <font>
      <b/>
      <sz val="12"/>
      <name val="Calibri"/>
      <family val="2"/>
    </font>
    <font>
      <i/>
      <sz val="12"/>
      <name val="Calibri"/>
      <family val="2"/>
    </font>
    <font>
      <strike/>
      <sz val="12"/>
      <name val="Calibri"/>
      <family val="2"/>
    </font>
    <font>
      <b/>
      <sz val="15"/>
      <color indexed="8"/>
      <name val="Calibri"/>
      <family val="2"/>
    </font>
    <font>
      <sz val="12"/>
      <color indexed="8"/>
      <name val="Calibri"/>
      <family val="2"/>
      <scheme val="minor"/>
    </font>
    <font>
      <sz val="12"/>
      <name val="Calibri"/>
      <family val="2"/>
      <scheme val="minor"/>
    </font>
    <font>
      <sz val="8"/>
      <color rgb="FFFF0000"/>
      <name val="Verdana"/>
      <family val="2"/>
    </font>
    <font>
      <i/>
      <sz val="12"/>
      <name val="Calibri"/>
      <family val="2"/>
      <scheme val="minor"/>
    </font>
    <font>
      <b/>
      <sz val="12"/>
      <name val="Calibri"/>
      <family val="2"/>
      <scheme val="minor"/>
    </font>
    <font>
      <b/>
      <sz val="11"/>
      <name val="Calibri"/>
      <family val="2"/>
      <scheme val="minor"/>
    </font>
    <font>
      <sz val="11"/>
      <name val="Calibri"/>
      <family val="2"/>
      <scheme val="minor"/>
    </font>
    <font>
      <i/>
      <sz val="11"/>
      <name val="Calibri"/>
      <family val="2"/>
      <scheme val="minor"/>
    </font>
    <font>
      <b/>
      <sz val="12"/>
      <color rgb="FFFF0000"/>
      <name val="Calibri"/>
      <family val="2"/>
      <scheme val="minor"/>
    </font>
    <font>
      <sz val="12"/>
      <color theme="5" tint="-0.249977111117893"/>
      <name val="Calibri"/>
      <family val="2"/>
      <scheme val="minor"/>
    </font>
    <font>
      <b/>
      <sz val="15"/>
      <color theme="1"/>
      <name val="Calibri"/>
      <family val="2"/>
      <scheme val="minor"/>
    </font>
    <font>
      <sz val="10"/>
      <name val="Verdana"/>
      <family val="2"/>
    </font>
    <font>
      <sz val="11"/>
      <name val="Calibri"/>
      <family val="2"/>
    </font>
    <font>
      <sz val="12"/>
      <color indexed="10"/>
      <name val="Calibri"/>
      <family val="2"/>
    </font>
    <font>
      <sz val="10"/>
      <color indexed="10"/>
      <name val="Verdana"/>
      <family val="2"/>
    </font>
    <font>
      <sz val="9"/>
      <name val="Book Antiqua"/>
      <family val="1"/>
    </font>
    <font>
      <b/>
      <sz val="15"/>
      <color rgb="FFFF0000"/>
      <name val="Calibri"/>
      <family val="2"/>
    </font>
    <font>
      <sz val="12"/>
      <color rgb="FFFF0000"/>
      <name val="Calibri"/>
      <family val="2"/>
    </font>
    <font>
      <sz val="9"/>
      <color rgb="FFFF0000"/>
      <name val="Verdana"/>
      <family val="2"/>
    </font>
    <font>
      <sz val="8"/>
      <color indexed="8"/>
      <name val="Verdana"/>
      <family val="2"/>
    </font>
    <font>
      <sz val="11"/>
      <color theme="1"/>
      <name val="Calibri"/>
      <family val="2"/>
      <scheme val="minor"/>
    </font>
    <font>
      <sz val="12"/>
      <color theme="1"/>
      <name val="Calibri"/>
      <family val="2"/>
    </font>
    <font>
      <b/>
      <sz val="12"/>
      <color theme="1"/>
      <name val="Calibri"/>
      <family val="2"/>
    </font>
    <font>
      <sz val="8"/>
      <color indexed="60"/>
      <name val="Verdana"/>
      <family val="2"/>
    </font>
    <font>
      <sz val="8"/>
      <color indexed="10"/>
      <name val="Verdana"/>
      <family val="2"/>
    </font>
    <font>
      <sz val="8"/>
      <name val="Book Antiqua"/>
      <family val="1"/>
    </font>
    <font>
      <sz val="8"/>
      <color indexed="8"/>
      <name val="Calibri"/>
      <family val="2"/>
    </font>
    <font>
      <i/>
      <sz val="12"/>
      <color theme="1"/>
      <name val="Calibri"/>
      <family val="2"/>
    </font>
    <font>
      <u/>
      <sz val="12"/>
      <color theme="1"/>
      <name val="Calibri"/>
      <family val="2"/>
    </font>
    <font>
      <b/>
      <u/>
      <sz val="12"/>
      <color theme="1"/>
      <name val="Calibri"/>
      <family val="2"/>
    </font>
    <font>
      <sz val="11"/>
      <color theme="1"/>
      <name val="Calibri"/>
      <family val="2"/>
    </font>
    <font>
      <sz val="10"/>
      <color indexed="8"/>
      <name val="Calibri"/>
      <family val="2"/>
    </font>
    <font>
      <sz val="8"/>
      <color rgb="FFFF0000"/>
      <name val="Calibri"/>
      <family val="2"/>
    </font>
    <font>
      <b/>
      <sz val="12"/>
      <color rgb="FFFF0000"/>
      <name val="Calibri"/>
      <family val="2"/>
    </font>
    <font>
      <i/>
      <sz val="11"/>
      <name val="Calibri"/>
      <family val="2"/>
    </font>
    <font>
      <sz val="12"/>
      <color indexed="8"/>
      <name val="Calibri"/>
      <family val="2"/>
    </font>
    <font>
      <b/>
      <sz val="11"/>
      <name val="Calibri"/>
      <family val="2"/>
    </font>
    <font>
      <strike/>
      <sz val="11"/>
      <name val="Calibri"/>
      <family val="2"/>
    </font>
    <font>
      <sz val="10"/>
      <color rgb="FFFF0000"/>
      <name val="Calibri"/>
      <family val="2"/>
    </font>
    <font>
      <sz val="10"/>
      <color theme="1"/>
      <name val="Calibri"/>
      <family val="2"/>
    </font>
    <font>
      <b/>
      <sz val="15"/>
      <name val="Calibri"/>
      <family val="2"/>
    </font>
    <font>
      <sz val="9"/>
      <color theme="0"/>
      <name val="Book Antiqua"/>
      <family val="1"/>
    </font>
    <font>
      <sz val="9"/>
      <name val="Calibri"/>
      <family val="2"/>
      <scheme val="minor"/>
    </font>
    <font>
      <sz val="12"/>
      <color theme="0"/>
      <name val="Calibri"/>
      <family val="2"/>
    </font>
    <font>
      <sz val="9"/>
      <name val="Calibri"/>
      <family val="2"/>
    </font>
  </fonts>
  <fills count="17">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indexed="26"/>
        <bgColor indexed="64"/>
      </patternFill>
    </fill>
    <fill>
      <patternFill patternType="solid">
        <fgColor theme="0"/>
        <bgColor indexed="64"/>
      </patternFill>
    </fill>
    <fill>
      <patternFill patternType="solid">
        <fgColor rgb="FFFFFFFF"/>
        <bgColor indexed="64"/>
      </patternFill>
    </fill>
    <fill>
      <patternFill patternType="solid">
        <fgColor rgb="FFCCECFF"/>
        <bgColor indexed="64"/>
      </patternFill>
    </fill>
    <fill>
      <patternFill patternType="solid">
        <fgColor theme="8" tint="0.59999389629810485"/>
        <bgColor indexed="64"/>
      </patternFill>
    </fill>
    <fill>
      <patternFill patternType="solid">
        <fgColor rgb="FFFFFFCC"/>
        <bgColor indexed="64"/>
      </patternFill>
    </fill>
    <fill>
      <patternFill patternType="solid">
        <fgColor rgb="FF00B0F0"/>
        <bgColor indexed="64"/>
      </patternFill>
    </fill>
    <fill>
      <patternFill patternType="solid">
        <fgColor indexed="26"/>
        <bgColor indexed="9"/>
      </patternFill>
    </fill>
    <fill>
      <patternFill patternType="solid">
        <fgColor indexed="22"/>
        <bgColor indexed="31"/>
      </patternFill>
    </fill>
    <fill>
      <patternFill patternType="solid">
        <fgColor indexed="9"/>
        <bgColor indexed="26"/>
      </patternFill>
    </fill>
    <fill>
      <patternFill patternType="solid">
        <fgColor rgb="FFFFFFFF"/>
      </patternFill>
    </fill>
    <fill>
      <patternFill patternType="solid">
        <fgColor theme="4" tint="-0.49998474074526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
      <left/>
      <right style="thin">
        <color indexed="8"/>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0" fontId="14" fillId="0" borderId="0" applyNumberFormat="0" applyFill="0" applyBorder="0" applyAlignment="0" applyProtection="0">
      <alignment vertical="top"/>
      <protection locked="0"/>
    </xf>
    <xf numFmtId="166" fontId="7" fillId="0" borderId="0" applyFont="0" applyFill="0" applyBorder="0" applyAlignment="0" applyProtection="0"/>
    <xf numFmtId="166" fontId="7" fillId="0" borderId="0" applyFont="0" applyFill="0" applyBorder="0" applyAlignment="0" applyProtection="0"/>
    <xf numFmtId="0" fontId="15" fillId="0" borderId="0"/>
    <xf numFmtId="41" fontId="3" fillId="0" borderId="0" applyFont="0" applyFill="0" applyBorder="0" applyAlignment="0" applyProtection="0"/>
    <xf numFmtId="41"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 fillId="0" borderId="0"/>
    <xf numFmtId="0" fontId="3" fillId="0" borderId="0"/>
    <xf numFmtId="0" fontId="3" fillId="0" borderId="0"/>
    <xf numFmtId="0" fontId="3" fillId="0" borderId="0"/>
    <xf numFmtId="0" fontId="6" fillId="0" borderId="0"/>
    <xf numFmtId="0" fontId="2" fillId="0" borderId="0"/>
    <xf numFmtId="164" fontId="42" fillId="0" borderId="0" applyFont="0" applyFill="0" applyBorder="0" applyAlignment="0" applyProtection="0"/>
  </cellStyleXfs>
  <cellXfs count="407">
    <xf numFmtId="0" fontId="0" fillId="0" borderId="0" xfId="0"/>
    <xf numFmtId="0" fontId="12" fillId="0" borderId="0" xfId="0" applyFont="1" applyAlignment="1" applyProtection="1">
      <alignment vertical="center"/>
    </xf>
    <xf numFmtId="0" fontId="12" fillId="5" borderId="0" xfId="0" applyFont="1" applyFill="1" applyBorder="1" applyProtection="1"/>
    <xf numFmtId="0" fontId="12" fillId="0" borderId="0" xfId="0" applyFont="1" applyProtection="1"/>
    <xf numFmtId="0" fontId="12" fillId="5" borderId="0" xfId="0" applyFont="1" applyFill="1" applyProtection="1"/>
    <xf numFmtId="0" fontId="12" fillId="0" borderId="0" xfId="0" applyFont="1" applyAlignment="1" applyProtection="1">
      <alignment vertical="top"/>
    </xf>
    <xf numFmtId="0" fontId="12" fillId="0" borderId="0" xfId="0" applyFont="1" applyFill="1" applyProtection="1"/>
    <xf numFmtId="0" fontId="12" fillId="0" borderId="0" xfId="0" applyFont="1" applyAlignment="1" applyProtection="1">
      <alignment horizontal="justify" vertical="center"/>
    </xf>
    <xf numFmtId="0" fontId="12" fillId="6" borderId="0" xfId="0" applyFont="1" applyFill="1" applyBorder="1" applyProtection="1"/>
    <xf numFmtId="0" fontId="0" fillId="0" borderId="0" xfId="0" applyProtection="1"/>
    <xf numFmtId="0" fontId="23" fillId="0" borderId="0" xfId="0" applyFont="1" applyProtection="1"/>
    <xf numFmtId="0" fontId="23" fillId="5" borderId="0" xfId="0" applyNumberFormat="1" applyFont="1" applyFill="1" applyBorder="1" applyAlignment="1" applyProtection="1">
      <alignment vertical="center" wrapText="1"/>
    </xf>
    <xf numFmtId="0" fontId="23" fillId="6" borderId="0" xfId="0" applyNumberFormat="1" applyFont="1" applyFill="1" applyBorder="1" applyAlignment="1" applyProtection="1">
      <alignment vertical="center" wrapText="1"/>
    </xf>
    <xf numFmtId="0" fontId="28" fillId="0" borderId="0" xfId="0" applyFont="1" applyFill="1" applyProtection="1"/>
    <xf numFmtId="0" fontId="28" fillId="0" borderId="0" xfId="0" applyFont="1" applyFill="1" applyBorder="1" applyProtection="1"/>
    <xf numFmtId="0" fontId="23" fillId="0" borderId="0" xfId="0" applyFont="1" applyBorder="1" applyProtection="1"/>
    <xf numFmtId="0" fontId="28" fillId="5" borderId="0" xfId="0" applyFont="1" applyFill="1" applyBorder="1" applyProtection="1"/>
    <xf numFmtId="0" fontId="23" fillId="7" borderId="1" xfId="0" applyFont="1" applyFill="1" applyBorder="1" applyAlignment="1" applyProtection="1">
      <alignment horizontal="center" vertical="center"/>
      <protection locked="0"/>
    </xf>
    <xf numFmtId="0" fontId="28" fillId="7" borderId="1" xfId="0" applyFont="1" applyFill="1" applyBorder="1" applyAlignment="1" applyProtection="1">
      <alignment horizontal="center" vertical="center" wrapText="1"/>
      <protection locked="0"/>
    </xf>
    <xf numFmtId="0" fontId="28" fillId="7" borderId="1" xfId="0" applyNumberFormat="1" applyFont="1" applyFill="1" applyBorder="1" applyAlignment="1" applyProtection="1">
      <alignment horizontal="center" vertical="center" wrapText="1"/>
      <protection locked="0"/>
    </xf>
    <xf numFmtId="49" fontId="17" fillId="11" borderId="6" xfId="16" applyNumberFormat="1" applyFont="1" applyFill="1" applyBorder="1" applyAlignment="1" applyProtection="1">
      <alignment vertical="center"/>
      <protection locked="0"/>
    </xf>
    <xf numFmtId="0" fontId="34" fillId="11" borderId="6" xfId="16" applyFont="1" applyFill="1" applyBorder="1" applyAlignment="1" applyProtection="1">
      <alignment vertical="center" wrapText="1"/>
      <protection locked="0"/>
    </xf>
    <xf numFmtId="0" fontId="17" fillId="11" borderId="6" xfId="16" applyFont="1" applyFill="1" applyBorder="1" applyAlignment="1" applyProtection="1">
      <alignment vertical="center" wrapText="1"/>
      <protection locked="0"/>
    </xf>
    <xf numFmtId="0" fontId="18" fillId="0" borderId="0" xfId="16" applyFont="1" applyAlignment="1" applyProtection="1">
      <alignment vertical="center"/>
    </xf>
    <xf numFmtId="0" fontId="17" fillId="0" borderId="0" xfId="16" applyFont="1" applyAlignment="1" applyProtection="1">
      <alignment vertical="center"/>
    </xf>
    <xf numFmtId="0" fontId="17" fillId="0" borderId="0" xfId="16" applyFont="1" applyAlignment="1" applyProtection="1">
      <alignment horizontal="center" vertical="center"/>
    </xf>
    <xf numFmtId="0" fontId="12" fillId="0" borderId="0" xfId="16" applyFont="1" applyAlignment="1" applyProtection="1">
      <alignment vertical="center"/>
    </xf>
    <xf numFmtId="0" fontId="17" fillId="0" borderId="0" xfId="16" applyFont="1" applyProtection="1"/>
    <xf numFmtId="0" fontId="12" fillId="0" borderId="0" xfId="16" applyFont="1" applyProtection="1"/>
    <xf numFmtId="49" fontId="17" fillId="0" borderId="0" xfId="16" applyNumberFormat="1" applyFont="1" applyProtection="1"/>
    <xf numFmtId="0" fontId="17" fillId="12" borderId="7" xfId="16" applyFont="1" applyFill="1" applyBorder="1" applyAlignment="1" applyProtection="1">
      <alignment vertical="center"/>
    </xf>
    <xf numFmtId="0" fontId="18" fillId="0" borderId="0" xfId="16" applyFont="1" applyProtection="1"/>
    <xf numFmtId="0" fontId="18" fillId="0" borderId="0" xfId="16" applyFont="1" applyAlignment="1" applyProtection="1">
      <alignment wrapText="1"/>
    </xf>
    <xf numFmtId="0" fontId="18" fillId="13" borderId="0" xfId="16" applyFont="1" applyFill="1" applyAlignment="1" applyProtection="1">
      <alignment horizontal="justify" vertical="center" wrapText="1"/>
    </xf>
    <xf numFmtId="0" fontId="12" fillId="0" borderId="0" xfId="16" applyFont="1" applyAlignment="1" applyProtection="1">
      <alignment horizontal="justify" vertical="center"/>
    </xf>
    <xf numFmtId="0" fontId="18" fillId="13" borderId="0" xfId="16" applyFont="1" applyFill="1" applyAlignment="1" applyProtection="1">
      <alignment vertical="center" wrapText="1"/>
    </xf>
    <xf numFmtId="0" fontId="17" fillId="0" borderId="0" xfId="16" applyFont="1" applyAlignment="1" applyProtection="1">
      <alignment horizontal="center" vertical="center" wrapText="1"/>
    </xf>
    <xf numFmtId="0" fontId="12" fillId="0" borderId="0" xfId="16" applyFont="1" applyAlignment="1" applyProtection="1">
      <alignment horizontal="left" vertical="center"/>
    </xf>
    <xf numFmtId="49" fontId="17" fillId="13" borderId="0" xfId="16" applyNumberFormat="1" applyFont="1" applyFill="1" applyAlignment="1" applyProtection="1">
      <alignment vertical="center" wrapText="1"/>
    </xf>
    <xf numFmtId="49" fontId="17" fillId="0" borderId="0" xfId="16" applyNumberFormat="1" applyFont="1" applyAlignment="1" applyProtection="1">
      <alignment vertical="center" wrapText="1"/>
    </xf>
    <xf numFmtId="49" fontId="17" fillId="0" borderId="0" xfId="16" applyNumberFormat="1" applyFont="1" applyAlignment="1" applyProtection="1">
      <alignment horizontal="center" vertical="center" wrapText="1"/>
    </xf>
    <xf numFmtId="0" fontId="17" fillId="0" borderId="0" xfId="16" applyFont="1" applyAlignment="1" applyProtection="1">
      <alignment horizontal="center"/>
    </xf>
    <xf numFmtId="0" fontId="12" fillId="0" borderId="0" xfId="16" applyFont="1" applyAlignment="1" applyProtection="1">
      <alignment horizontal="left"/>
    </xf>
    <xf numFmtId="49" fontId="17" fillId="13" borderId="0" xfId="16" applyNumberFormat="1" applyFont="1" applyFill="1" applyAlignment="1" applyProtection="1">
      <alignment horizontal="left" vertical="center" wrapText="1"/>
    </xf>
    <xf numFmtId="0" fontId="17" fillId="0" borderId="0" xfId="16" applyFont="1" applyAlignment="1" applyProtection="1">
      <alignment horizontal="left"/>
    </xf>
    <xf numFmtId="49" fontId="17" fillId="13" borderId="0" xfId="16" applyNumberFormat="1" applyFont="1" applyFill="1" applyAlignment="1" applyProtection="1">
      <alignment horizontal="center" vertical="center" wrapText="1"/>
    </xf>
    <xf numFmtId="0" fontId="17" fillId="0" borderId="0" xfId="16" applyFont="1" applyAlignment="1" applyProtection="1">
      <alignment vertical="center" wrapText="1"/>
    </xf>
    <xf numFmtId="0" fontId="34" fillId="0" borderId="0" xfId="16" applyFont="1" applyAlignment="1" applyProtection="1">
      <alignment vertical="center" wrapText="1"/>
    </xf>
    <xf numFmtId="0" fontId="34" fillId="0" borderId="0" xfId="16" applyFont="1" applyAlignment="1" applyProtection="1">
      <alignment horizontal="justify" vertical="center" wrapText="1"/>
    </xf>
    <xf numFmtId="0" fontId="34" fillId="0" borderId="0" xfId="16" applyFont="1" applyAlignment="1" applyProtection="1">
      <alignment horizontal="center" vertical="center"/>
    </xf>
    <xf numFmtId="0" fontId="19" fillId="0" borderId="0" xfId="16" applyFont="1" applyAlignment="1" applyProtection="1">
      <alignment vertical="center" wrapText="1"/>
    </xf>
    <xf numFmtId="0" fontId="12" fillId="13" borderId="0" xfId="16" applyFont="1" applyFill="1" applyProtection="1"/>
    <xf numFmtId="0" fontId="34" fillId="0" borderId="0" xfId="16" applyFont="1" applyAlignment="1" applyProtection="1">
      <alignment vertical="center"/>
    </xf>
    <xf numFmtId="0" fontId="34" fillId="0" borderId="0" xfId="16" applyFont="1" applyAlignment="1" applyProtection="1">
      <alignment horizontal="center" vertical="center" wrapText="1"/>
    </xf>
    <xf numFmtId="0" fontId="34" fillId="0" borderId="0" xfId="16" applyFont="1" applyProtection="1"/>
    <xf numFmtId="0" fontId="20" fillId="13" borderId="0" xfId="16" applyFont="1" applyFill="1" applyAlignment="1" applyProtection="1">
      <alignment vertical="center" wrapText="1"/>
    </xf>
    <xf numFmtId="0" fontId="17" fillId="13" borderId="0" xfId="16" applyFont="1" applyFill="1" applyAlignment="1" applyProtection="1">
      <alignment vertical="center" wrapText="1"/>
    </xf>
    <xf numFmtId="0" fontId="17" fillId="13" borderId="0" xfId="16" applyFont="1" applyFill="1" applyProtection="1"/>
    <xf numFmtId="0" fontId="17" fillId="13" borderId="0" xfId="16" applyFont="1" applyFill="1" applyAlignment="1" applyProtection="1">
      <alignment horizontal="center" vertical="center" wrapText="1"/>
    </xf>
    <xf numFmtId="0" fontId="35" fillId="0" borderId="0" xfId="16" applyFont="1" applyAlignment="1" applyProtection="1">
      <alignment vertical="center" wrapText="1"/>
    </xf>
    <xf numFmtId="0" fontId="36" fillId="0" borderId="0" xfId="16" applyFont="1" applyAlignment="1" applyProtection="1">
      <alignment vertical="center" wrapText="1"/>
    </xf>
    <xf numFmtId="0" fontId="34" fillId="13" borderId="0" xfId="16" applyFont="1" applyFill="1" applyAlignment="1" applyProtection="1">
      <alignment horizontal="center" vertical="center"/>
    </xf>
    <xf numFmtId="0" fontId="34" fillId="13" borderId="0" xfId="16" applyFont="1" applyFill="1" applyAlignment="1" applyProtection="1">
      <alignment vertical="center"/>
    </xf>
    <xf numFmtId="0" fontId="17" fillId="13" borderId="0" xfId="16" applyFont="1" applyFill="1" applyAlignment="1" applyProtection="1">
      <alignment horizontal="left" vertical="center" wrapText="1"/>
    </xf>
    <xf numFmtId="0" fontId="17" fillId="13" borderId="0" xfId="16" applyFont="1" applyFill="1" applyAlignment="1" applyProtection="1">
      <alignment horizontal="center"/>
    </xf>
    <xf numFmtId="0" fontId="17" fillId="13" borderId="0" xfId="16" applyFont="1" applyFill="1" applyAlignment="1" applyProtection="1">
      <alignment horizontal="center" vertical="center"/>
    </xf>
    <xf numFmtId="0" fontId="17" fillId="13" borderId="0" xfId="16" applyFont="1" applyFill="1" applyAlignment="1" applyProtection="1">
      <alignment vertical="center"/>
    </xf>
    <xf numFmtId="0" fontId="12" fillId="13" borderId="0" xfId="16" applyFont="1" applyFill="1" applyAlignment="1" applyProtection="1">
      <alignment vertical="center"/>
    </xf>
    <xf numFmtId="0" fontId="19" fillId="13" borderId="0" xfId="16" applyFont="1" applyFill="1" applyAlignment="1" applyProtection="1">
      <alignment vertical="center" wrapText="1"/>
    </xf>
    <xf numFmtId="49" fontId="17" fillId="0" borderId="0" xfId="16" applyNumberFormat="1" applyFont="1" applyAlignment="1" applyProtection="1">
      <alignment horizontal="left" vertical="center" wrapText="1"/>
    </xf>
    <xf numFmtId="0" fontId="5" fillId="0" borderId="0" xfId="0" applyFont="1" applyAlignment="1">
      <alignment vertical="center"/>
    </xf>
    <xf numFmtId="49" fontId="3" fillId="0" borderId="0" xfId="0" applyNumberFormat="1" applyFont="1"/>
    <xf numFmtId="0" fontId="5" fillId="0" borderId="0" xfId="0" applyFont="1" applyAlignment="1">
      <alignment horizontal="right" vertical="center"/>
    </xf>
    <xf numFmtId="1" fontId="5" fillId="0" borderId="0" xfId="0" applyNumberFormat="1" applyFont="1" applyAlignment="1">
      <alignment horizontal="left" vertical="center"/>
    </xf>
    <xf numFmtId="0" fontId="5" fillId="0" borderId="0" xfId="0" applyFont="1" applyAlignment="1">
      <alignment horizontal="right"/>
    </xf>
    <xf numFmtId="0" fontId="4" fillId="0" borderId="0" xfId="0" applyFont="1" applyAlignment="1">
      <alignment horizontal="center"/>
    </xf>
    <xf numFmtId="0" fontId="3" fillId="0" borderId="0" xfId="15" applyFont="1" applyAlignment="1">
      <alignment horizontal="left"/>
    </xf>
    <xf numFmtId="0" fontId="3" fillId="0" borderId="0" xfId="0" applyFont="1"/>
    <xf numFmtId="49" fontId="8" fillId="0" borderId="0" xfId="0" applyNumberFormat="1" applyFont="1"/>
    <xf numFmtId="49" fontId="11" fillId="0" borderId="0" xfId="0" applyNumberFormat="1" applyFont="1" applyAlignment="1">
      <alignment vertical="center"/>
    </xf>
    <xf numFmtId="49" fontId="9" fillId="0" borderId="0" xfId="0" applyNumberFormat="1" applyFont="1"/>
    <xf numFmtId="49" fontId="10" fillId="0" borderId="0" xfId="0" applyNumberFormat="1" applyFont="1"/>
    <xf numFmtId="49" fontId="11" fillId="0" borderId="0" xfId="0" applyNumberFormat="1" applyFont="1" applyAlignment="1">
      <alignment horizontal="left" vertical="center"/>
    </xf>
    <xf numFmtId="49" fontId="10" fillId="0" borderId="0" xfId="0" applyNumberFormat="1" applyFont="1" applyAlignment="1">
      <alignment horizontal="left"/>
    </xf>
    <xf numFmtId="49" fontId="3" fillId="2" borderId="0" xfId="0" applyNumberFormat="1" applyFont="1" applyFill="1"/>
    <xf numFmtId="0" fontId="3" fillId="2" borderId="0" xfId="0" applyFont="1" applyFill="1"/>
    <xf numFmtId="49" fontId="39" fillId="0" borderId="0" xfId="16" applyNumberFormat="1" applyFont="1" applyAlignment="1" applyProtection="1">
      <alignment vertical="center" wrapText="1"/>
    </xf>
    <xf numFmtId="0" fontId="40" fillId="5" borderId="0" xfId="0" applyFont="1" applyFill="1" applyBorder="1" applyAlignment="1" applyProtection="1">
      <alignment horizontal="center" vertical="center" wrapText="1"/>
    </xf>
    <xf numFmtId="0" fontId="41" fillId="13" borderId="0" xfId="16" applyFont="1" applyFill="1" applyAlignment="1" applyProtection="1">
      <alignment wrapText="1"/>
    </xf>
    <xf numFmtId="0" fontId="41" fillId="0" borderId="0" xfId="16" applyFont="1" applyAlignment="1" applyProtection="1">
      <alignment wrapText="1"/>
    </xf>
    <xf numFmtId="167" fontId="17" fillId="11" borderId="6" xfId="16" applyNumberFormat="1" applyFont="1" applyFill="1" applyBorder="1" applyAlignment="1" applyProtection="1">
      <alignment vertical="center" wrapText="1"/>
      <protection locked="0"/>
    </xf>
    <xf numFmtId="0" fontId="24" fillId="13" borderId="0" xfId="16" applyFont="1" applyFill="1" applyAlignment="1" applyProtection="1">
      <alignment horizontal="center" vertical="center" wrapText="1"/>
    </xf>
    <xf numFmtId="0" fontId="43" fillId="0" borderId="0" xfId="0" applyFont="1"/>
    <xf numFmtId="0" fontId="37" fillId="0" borderId="0" xfId="0" applyFont="1" applyFill="1" applyBorder="1" applyAlignment="1" applyProtection="1">
      <alignment horizontal="right" vertical="center"/>
    </xf>
    <xf numFmtId="0" fontId="41" fillId="0" borderId="0" xfId="16" applyFont="1" applyAlignment="1" applyProtection="1">
      <alignment vertical="center"/>
    </xf>
    <xf numFmtId="0" fontId="41" fillId="0" borderId="0" xfId="16" applyFont="1" applyProtection="1"/>
    <xf numFmtId="0" fontId="41" fillId="0" borderId="0" xfId="16" applyFont="1" applyAlignment="1" applyProtection="1">
      <alignment horizontal="justify" vertical="center"/>
    </xf>
    <xf numFmtId="0" fontId="41" fillId="0" borderId="0" xfId="16" applyFont="1" applyAlignment="1" applyProtection="1">
      <alignment horizontal="left" vertical="center"/>
    </xf>
    <xf numFmtId="0" fontId="24" fillId="5" borderId="0" xfId="0" applyFont="1" applyFill="1" applyBorder="1" applyAlignment="1" applyProtection="1">
      <alignment horizontal="center" vertical="center" wrapText="1"/>
    </xf>
    <xf numFmtId="0" fontId="45" fillId="0" borderId="0" xfId="16" applyFont="1" applyAlignment="1" applyProtection="1">
      <alignment horizontal="center" vertical="center"/>
    </xf>
    <xf numFmtId="0" fontId="41" fillId="0" borderId="0" xfId="16" applyFont="1" applyAlignment="1" applyProtection="1">
      <alignment horizontal="center"/>
    </xf>
    <xf numFmtId="0" fontId="41" fillId="13" borderId="0" xfId="16" applyFont="1" applyFill="1" applyProtection="1"/>
    <xf numFmtId="0" fontId="46" fillId="0" borderId="0" xfId="16" applyFont="1" applyAlignment="1" applyProtection="1">
      <alignment vertical="center" wrapText="1"/>
    </xf>
    <xf numFmtId="0" fontId="41" fillId="13" borderId="0" xfId="16" applyFont="1" applyFill="1" applyAlignment="1" applyProtection="1">
      <alignment horizontal="center" vertical="center"/>
    </xf>
    <xf numFmtId="0" fontId="41" fillId="0" borderId="0" xfId="16" applyFont="1" applyAlignment="1" applyProtection="1">
      <alignment horizontal="left"/>
    </xf>
    <xf numFmtId="0" fontId="47" fillId="0" borderId="0" xfId="0" applyFont="1" applyFill="1" applyBorder="1" applyAlignment="1" applyProtection="1">
      <alignment horizontal="right" vertical="center"/>
    </xf>
    <xf numFmtId="0" fontId="48" fillId="0" borderId="0" xfId="16" applyFont="1" applyProtection="1"/>
    <xf numFmtId="0" fontId="41" fillId="0" borderId="0" xfId="0" applyFont="1" applyProtection="1"/>
    <xf numFmtId="0" fontId="40" fillId="5" borderId="0" xfId="0" applyFont="1" applyFill="1" applyAlignment="1" applyProtection="1">
      <alignment horizontal="center" vertical="center" wrapText="1"/>
    </xf>
    <xf numFmtId="0" fontId="24" fillId="5" borderId="0" xfId="0" applyFont="1" applyFill="1" applyAlignment="1" applyProtection="1">
      <alignment horizontal="center" vertical="center" wrapText="1"/>
    </xf>
    <xf numFmtId="0" fontId="34" fillId="0" borderId="0" xfId="16" applyFont="1" applyFill="1" applyBorder="1" applyAlignment="1" applyProtection="1">
      <alignment horizontal="center" vertical="center"/>
    </xf>
    <xf numFmtId="0" fontId="18" fillId="13" borderId="0" xfId="16" applyFont="1" applyFill="1" applyAlignment="1" applyProtection="1">
      <alignment horizontal="center" vertical="center" wrapText="1"/>
    </xf>
    <xf numFmtId="0" fontId="17" fillId="0" borderId="0" xfId="16" applyFont="1" applyAlignment="1" applyProtection="1">
      <alignment horizontal="justify" vertical="center" wrapText="1"/>
    </xf>
    <xf numFmtId="0" fontId="17" fillId="0" borderId="0" xfId="16" applyFont="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0" xfId="0" applyFont="1" applyFill="1" applyBorder="1" applyAlignment="1" applyProtection="1">
      <alignment horizontal="left" vertical="center" wrapText="1"/>
    </xf>
    <xf numFmtId="49" fontId="43" fillId="0" borderId="0" xfId="16" applyNumberFormat="1" applyFont="1" applyAlignment="1" applyProtection="1">
      <alignment vertical="center" wrapText="1"/>
    </xf>
    <xf numFmtId="0" fontId="43" fillId="0" borderId="0" xfId="16" applyFont="1" applyAlignment="1" applyProtection="1">
      <alignment vertical="center" wrapText="1"/>
    </xf>
    <xf numFmtId="0" fontId="41" fillId="13" borderId="0" xfId="16" applyFont="1" applyFill="1" applyAlignment="1" applyProtection="1">
      <alignment vertical="center"/>
    </xf>
    <xf numFmtId="0" fontId="34" fillId="13" borderId="8" xfId="16" applyFont="1" applyFill="1" applyBorder="1" applyAlignment="1" applyProtection="1">
      <alignment horizontal="center" vertical="center"/>
    </xf>
    <xf numFmtId="49" fontId="17" fillId="2" borderId="0" xfId="0" applyNumberFormat="1" applyFont="1" applyFill="1" applyBorder="1" applyAlignment="1" applyProtection="1">
      <alignment horizontal="justify" vertical="center" wrapText="1"/>
    </xf>
    <xf numFmtId="0" fontId="34" fillId="0" borderId="0" xfId="0" applyFont="1" applyBorder="1" applyProtection="1"/>
    <xf numFmtId="0" fontId="34" fillId="7" borderId="1" xfId="0" applyFont="1" applyFill="1" applyBorder="1" applyAlignment="1" applyProtection="1">
      <alignment horizontal="center" vertical="center"/>
      <protection locked="0"/>
    </xf>
    <xf numFmtId="49" fontId="17" fillId="6" borderId="0" xfId="0" applyNumberFormat="1" applyFont="1" applyFill="1" applyBorder="1" applyAlignment="1" applyProtection="1">
      <alignment horizontal="justify" vertical="center" wrapText="1"/>
    </xf>
    <xf numFmtId="0" fontId="53" fillId="0" borderId="0" xfId="0" applyFont="1" applyProtection="1"/>
    <xf numFmtId="0" fontId="54" fillId="5" borderId="0" xfId="0" applyFont="1" applyFill="1" applyAlignment="1" applyProtection="1">
      <alignment horizontal="center" vertical="center" wrapText="1"/>
    </xf>
    <xf numFmtId="0" fontId="19" fillId="3" borderId="0" xfId="0" applyFont="1" applyFill="1" applyBorder="1" applyAlignment="1" applyProtection="1">
      <alignment horizontal="justify" vertical="top" wrapText="1"/>
    </xf>
    <xf numFmtId="0" fontId="53" fillId="0" borderId="0" xfId="0" applyFont="1" applyAlignment="1" applyProtection="1">
      <alignment vertical="center"/>
    </xf>
    <xf numFmtId="0" fontId="17" fillId="0" borderId="0" xfId="0" applyFont="1" applyFill="1" applyBorder="1" applyAlignment="1" applyProtection="1">
      <alignment vertical="center" wrapText="1"/>
    </xf>
    <xf numFmtId="0" fontId="53" fillId="5" borderId="0" xfId="0" applyFont="1" applyFill="1" applyBorder="1" applyProtection="1"/>
    <xf numFmtId="0" fontId="34" fillId="0" borderId="0" xfId="0" applyFont="1" applyBorder="1" applyAlignment="1" applyProtection="1">
      <alignment vertical="center"/>
    </xf>
    <xf numFmtId="0" fontId="34" fillId="7" borderId="1" xfId="0" applyFont="1" applyFill="1" applyBorder="1" applyAlignment="1" applyProtection="1">
      <alignment horizontal="center" vertical="center" wrapText="1"/>
      <protection locked="0"/>
    </xf>
    <xf numFmtId="0" fontId="53" fillId="5" borderId="0" xfId="0" applyFont="1" applyFill="1" applyProtection="1"/>
    <xf numFmtId="0" fontId="17" fillId="0" borderId="0" xfId="0" applyNumberFormat="1" applyFont="1" applyFill="1" applyBorder="1" applyAlignment="1" applyProtection="1">
      <alignment horizontal="justify" vertical="center" wrapText="1"/>
    </xf>
    <xf numFmtId="0" fontId="34" fillId="0" borderId="0" xfId="0" applyNumberFormat="1" applyFont="1" applyFill="1" applyBorder="1" applyAlignment="1" applyProtection="1">
      <alignment vertical="top" wrapText="1"/>
    </xf>
    <xf numFmtId="49" fontId="17" fillId="2" borderId="0" xfId="0" applyNumberFormat="1" applyFont="1" applyFill="1" applyBorder="1" applyAlignment="1" applyProtection="1">
      <alignment horizontal="left" vertical="center" wrapText="1"/>
    </xf>
    <xf numFmtId="0" fontId="52" fillId="0" borderId="0" xfId="0" applyFont="1" applyProtection="1"/>
    <xf numFmtId="0" fontId="17" fillId="0" borderId="0" xfId="0" applyFont="1" applyBorder="1" applyProtection="1"/>
    <xf numFmtId="0" fontId="17" fillId="9" borderId="1" xfId="0" applyNumberFormat="1" applyFont="1" applyFill="1" applyBorder="1" applyAlignment="1" applyProtection="1">
      <alignment horizontal="center" vertical="center" wrapText="1"/>
      <protection locked="0"/>
    </xf>
    <xf numFmtId="0" fontId="19" fillId="3" borderId="0" xfId="0" applyFont="1" applyFill="1" applyBorder="1" applyAlignment="1" applyProtection="1">
      <alignment vertical="top" wrapText="1"/>
    </xf>
    <xf numFmtId="0" fontId="17" fillId="0" borderId="0" xfId="0" applyFont="1" applyBorder="1" applyAlignment="1" applyProtection="1">
      <alignment vertical="center"/>
    </xf>
    <xf numFmtId="0" fontId="17" fillId="5" borderId="0" xfId="0" applyFont="1" applyFill="1" applyBorder="1" applyProtection="1"/>
    <xf numFmtId="0" fontId="17" fillId="5" borderId="0" xfId="0" applyNumberFormat="1" applyFont="1" applyFill="1" applyBorder="1" applyAlignment="1" applyProtection="1">
      <alignment horizontal="left" vertical="center" wrapText="1"/>
    </xf>
    <xf numFmtId="0" fontId="17" fillId="5" borderId="0" xfId="0" applyNumberFormat="1" applyFont="1" applyFill="1" applyBorder="1" applyAlignment="1" applyProtection="1">
      <alignment vertical="center" wrapText="1"/>
    </xf>
    <xf numFmtId="0" fontId="34" fillId="5" borderId="0" xfId="0" applyNumberFormat="1" applyFont="1" applyFill="1" applyBorder="1" applyAlignment="1" applyProtection="1">
      <alignment vertical="top" wrapText="1"/>
    </xf>
    <xf numFmtId="0" fontId="34" fillId="7" borderId="1"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17" fillId="6" borderId="0" xfId="0" applyNumberFormat="1" applyFont="1" applyFill="1" applyBorder="1" applyAlignment="1" applyProtection="1">
      <alignment vertical="center" wrapText="1"/>
    </xf>
    <xf numFmtId="0" fontId="17" fillId="6" borderId="0" xfId="0" applyFont="1" applyFill="1" applyBorder="1" applyProtection="1"/>
    <xf numFmtId="0" fontId="34" fillId="6" borderId="0"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justify" vertical="center" wrapText="1"/>
    </xf>
    <xf numFmtId="49" fontId="43" fillId="2" borderId="2" xfId="0" applyNumberFormat="1" applyFont="1" applyFill="1" applyBorder="1" applyAlignment="1" applyProtection="1">
      <alignment vertical="center" wrapText="1"/>
    </xf>
    <xf numFmtId="0" fontId="17" fillId="0" borderId="0" xfId="0" applyFont="1" applyBorder="1" applyAlignment="1" applyProtection="1">
      <alignment vertical="top"/>
    </xf>
    <xf numFmtId="0" fontId="17" fillId="0" borderId="0" xfId="0" applyFont="1" applyAlignment="1" applyProtection="1">
      <alignment vertical="top"/>
    </xf>
    <xf numFmtId="0" fontId="34" fillId="5" borderId="0" xfId="0" applyFont="1" applyFill="1" applyBorder="1" applyAlignment="1" applyProtection="1">
      <alignment vertical="top"/>
    </xf>
    <xf numFmtId="0" fontId="53" fillId="0" borderId="0" xfId="0" applyFont="1" applyAlignment="1" applyProtection="1">
      <alignment vertical="top"/>
    </xf>
    <xf numFmtId="0" fontId="34" fillId="0" borderId="0" xfId="0" applyFont="1" applyAlignment="1" applyProtection="1">
      <alignment vertical="center"/>
    </xf>
    <xf numFmtId="0" fontId="17" fillId="0" borderId="2" xfId="0" applyFont="1" applyFill="1" applyBorder="1" applyAlignment="1" applyProtection="1">
      <alignment vertical="center" wrapText="1"/>
    </xf>
    <xf numFmtId="0" fontId="17" fillId="6" borderId="0" xfId="0" applyNumberFormat="1" applyFont="1" applyFill="1" applyBorder="1" applyAlignment="1" applyProtection="1">
      <alignment horizontal="justify" vertical="center" wrapText="1"/>
    </xf>
    <xf numFmtId="0" fontId="53" fillId="0" borderId="0" xfId="0" applyFont="1" applyAlignment="1" applyProtection="1">
      <alignment horizontal="justify"/>
    </xf>
    <xf numFmtId="0" fontId="34" fillId="0" borderId="0" xfId="0" applyFont="1" applyProtection="1"/>
    <xf numFmtId="0" fontId="17" fillId="5" borderId="0" xfId="0" applyFont="1" applyFill="1" applyProtection="1"/>
    <xf numFmtId="0" fontId="34" fillId="5" borderId="0" xfId="0" applyFont="1" applyFill="1" applyProtection="1"/>
    <xf numFmtId="0" fontId="17" fillId="0" borderId="0" xfId="0" applyFont="1" applyAlignment="1" applyProtection="1">
      <alignment vertical="center"/>
    </xf>
    <xf numFmtId="0" fontId="17" fillId="0" borderId="0" xfId="0" applyFont="1" applyProtection="1"/>
    <xf numFmtId="0" fontId="56" fillId="3" borderId="0" xfId="0" applyFont="1" applyFill="1" applyBorder="1" applyAlignment="1" applyProtection="1">
      <alignment vertical="top" wrapText="1"/>
    </xf>
    <xf numFmtId="0" fontId="19" fillId="0" borderId="0" xfId="0" applyFont="1" applyFill="1" applyBorder="1" applyAlignment="1" applyProtection="1">
      <alignment vertical="top" wrapText="1"/>
    </xf>
    <xf numFmtId="0" fontId="17" fillId="5" borderId="0" xfId="0" applyFont="1" applyFill="1" applyAlignment="1" applyProtection="1">
      <alignment horizontal="right"/>
    </xf>
    <xf numFmtId="49" fontId="17" fillId="2" borderId="0" xfId="0" applyNumberFormat="1" applyFont="1" applyFill="1" applyBorder="1" applyAlignment="1" applyProtection="1">
      <alignment horizontal="right" vertical="center" wrapText="1"/>
    </xf>
    <xf numFmtId="0" fontId="17" fillId="5" borderId="0" xfId="0" applyNumberFormat="1" applyFont="1" applyFill="1" applyBorder="1" applyAlignment="1" applyProtection="1">
      <alignment horizontal="right" vertical="center" wrapText="1"/>
    </xf>
    <xf numFmtId="0" fontId="34" fillId="5" borderId="0" xfId="0" applyFont="1" applyFill="1" applyAlignment="1" applyProtection="1">
      <alignment horizontal="right"/>
    </xf>
    <xf numFmtId="0" fontId="53" fillId="5" borderId="0" xfId="0" applyFont="1" applyFill="1" applyAlignment="1" applyProtection="1">
      <alignment horizontal="right"/>
    </xf>
    <xf numFmtId="49" fontId="17" fillId="5" borderId="0" xfId="0" applyNumberFormat="1" applyFont="1" applyFill="1" applyBorder="1" applyAlignment="1" applyProtection="1">
      <alignment vertical="center" wrapText="1"/>
    </xf>
    <xf numFmtId="49" fontId="34" fillId="6" borderId="0" xfId="0" applyNumberFormat="1" applyFont="1" applyFill="1" applyBorder="1" applyAlignment="1" applyProtection="1">
      <alignment horizontal="center" vertical="center"/>
    </xf>
    <xf numFmtId="0" fontId="53" fillId="0" borderId="0" xfId="0" applyFont="1" applyBorder="1" applyProtection="1"/>
    <xf numFmtId="49" fontId="17" fillId="2" borderId="0" xfId="0" applyNumberFormat="1" applyFont="1" applyFill="1" applyBorder="1" applyAlignment="1" applyProtection="1">
      <alignment wrapText="1"/>
    </xf>
    <xf numFmtId="0" fontId="53" fillId="0" borderId="0" xfId="0" applyFont="1" applyAlignment="1" applyProtection="1"/>
    <xf numFmtId="0" fontId="34" fillId="0" borderId="0" xfId="0" applyFont="1" applyBorder="1" applyAlignment="1" applyProtection="1"/>
    <xf numFmtId="49" fontId="17" fillId="0" borderId="0" xfId="0" applyNumberFormat="1" applyFont="1" applyFill="1" applyBorder="1" applyAlignment="1" applyProtection="1">
      <alignment vertical="center" wrapText="1"/>
    </xf>
    <xf numFmtId="0" fontId="34" fillId="0" borderId="0" xfId="0" applyFont="1" applyFill="1" applyBorder="1" applyProtection="1"/>
    <xf numFmtId="0" fontId="53" fillId="0" borderId="0" xfId="0" applyFont="1" applyFill="1" applyProtection="1"/>
    <xf numFmtId="0" fontId="17" fillId="0" borderId="0" xfId="0" applyFont="1" applyFill="1" applyAlignment="1" applyProtection="1">
      <alignment vertical="center"/>
    </xf>
    <xf numFmtId="0" fontId="57" fillId="0" borderId="0" xfId="0" applyFont="1" applyProtection="1"/>
    <xf numFmtId="0" fontId="57" fillId="5" borderId="0" xfId="0" applyFont="1" applyFill="1" applyProtection="1"/>
    <xf numFmtId="0" fontId="2" fillId="0" borderId="0" xfId="0" applyFont="1" applyProtection="1"/>
    <xf numFmtId="49" fontId="17" fillId="2" borderId="0" xfId="0" applyNumberFormat="1" applyFont="1" applyFill="1" applyBorder="1" applyAlignment="1" applyProtection="1">
      <alignment vertical="center" wrapText="1"/>
    </xf>
    <xf numFmtId="0" fontId="34" fillId="0" borderId="0" xfId="0" applyFont="1" applyFill="1" applyBorder="1" applyAlignment="1" applyProtection="1">
      <alignment vertical="center"/>
    </xf>
    <xf numFmtId="0" fontId="53" fillId="0" borderId="0" xfId="0" applyFont="1" applyFill="1" applyAlignment="1" applyProtection="1">
      <alignment vertical="center"/>
    </xf>
    <xf numFmtId="0" fontId="53" fillId="0" borderId="0" xfId="0" applyFont="1" applyFill="1" applyAlignment="1" applyProtection="1">
      <alignment horizontal="left" vertical="center"/>
    </xf>
    <xf numFmtId="0" fontId="58" fillId="3" borderId="0" xfId="0" applyFont="1" applyFill="1" applyBorder="1" applyAlignment="1" applyProtection="1">
      <alignment horizontal="justify" vertical="center" wrapText="1"/>
    </xf>
    <xf numFmtId="0" fontId="53" fillId="0" borderId="0" xfId="0" applyFont="1" applyAlignment="1" applyProtection="1">
      <alignment horizontal="lef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vertical="top"/>
    </xf>
    <xf numFmtId="49" fontId="18" fillId="0" borderId="0" xfId="0" applyNumberFormat="1" applyFont="1" applyFill="1" applyBorder="1" applyAlignment="1" applyProtection="1">
      <alignment horizontal="left" vertical="center" wrapText="1"/>
    </xf>
    <xf numFmtId="49" fontId="17" fillId="0" borderId="0" xfId="0" applyNumberFormat="1" applyFont="1" applyFill="1" applyBorder="1" applyAlignment="1" applyProtection="1">
      <alignment horizontal="center" vertical="center" wrapText="1"/>
    </xf>
    <xf numFmtId="0" fontId="59" fillId="0" borderId="0" xfId="0" applyFont="1" applyAlignment="1" applyProtection="1">
      <alignment vertical="center"/>
    </xf>
    <xf numFmtId="0" fontId="34" fillId="7" borderId="1" xfId="0" applyNumberFormat="1" applyFont="1" applyFill="1" applyBorder="1" applyAlignment="1" applyProtection="1">
      <alignment horizontal="center" vertical="center" wrapText="1"/>
      <protection locked="0"/>
    </xf>
    <xf numFmtId="0" fontId="19" fillId="0" borderId="0" xfId="0" applyFont="1" applyAlignment="1" applyProtection="1">
      <alignment vertical="center"/>
    </xf>
    <xf numFmtId="0" fontId="60" fillId="0" borderId="0" xfId="0" applyFont="1" applyAlignment="1" applyProtection="1">
      <alignment horizontal="center" vertical="center" wrapText="1"/>
    </xf>
    <xf numFmtId="49" fontId="58" fillId="0" borderId="0" xfId="0" applyNumberFormat="1" applyFont="1" applyFill="1" applyBorder="1" applyAlignment="1" applyProtection="1">
      <alignment horizontal="left" vertical="center" wrapText="1"/>
    </xf>
    <xf numFmtId="0" fontId="34" fillId="5" borderId="0" xfId="0" applyFont="1" applyFill="1" applyBorder="1" applyAlignment="1" applyProtection="1">
      <alignment vertical="center"/>
    </xf>
    <xf numFmtId="0" fontId="58" fillId="5" borderId="0" xfId="0" applyFont="1" applyFill="1" applyBorder="1" applyAlignment="1" applyProtection="1">
      <alignment horizontal="center" wrapText="1"/>
    </xf>
    <xf numFmtId="0" fontId="17" fillId="0" borderId="0" xfId="0" applyFont="1" applyBorder="1" applyAlignment="1" applyProtection="1">
      <alignment vertical="center" wrapText="1"/>
    </xf>
    <xf numFmtId="0" fontId="17" fillId="0" borderId="0" xfId="0" applyFont="1" applyFill="1" applyAlignment="1" applyProtection="1">
      <alignment horizontal="left" vertical="center" wrapText="1"/>
    </xf>
    <xf numFmtId="0" fontId="17" fillId="0" borderId="0" xfId="0" applyFont="1" applyBorder="1" applyAlignment="1" applyProtection="1">
      <alignment horizontal="left" vertical="center" wrapText="1"/>
    </xf>
    <xf numFmtId="0" fontId="34" fillId="0" borderId="0" xfId="0" applyFont="1" applyFill="1" applyProtection="1"/>
    <xf numFmtId="0" fontId="17" fillId="0" borderId="0" xfId="0" applyFont="1" applyFill="1" applyAlignment="1" applyProtection="1">
      <alignment vertical="center" wrapText="1"/>
    </xf>
    <xf numFmtId="0" fontId="18" fillId="3" borderId="0" xfId="0" applyFont="1" applyFill="1" applyBorder="1" applyAlignment="1" applyProtection="1">
      <alignment horizontal="justify" vertical="center" wrapText="1"/>
    </xf>
    <xf numFmtId="0" fontId="17" fillId="0" borderId="0" xfId="0" applyFont="1" applyFill="1" applyBorder="1" applyAlignment="1" applyProtection="1">
      <alignment horizontal="justify" vertical="center" wrapText="1"/>
    </xf>
    <xf numFmtId="49" fontId="17" fillId="0"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vertical="center" wrapText="1"/>
    </xf>
    <xf numFmtId="0" fontId="19" fillId="0" borderId="0" xfId="0" applyFont="1" applyFill="1" applyBorder="1" applyAlignment="1" applyProtection="1">
      <alignment horizontal="justify" vertical="top" wrapText="1"/>
    </xf>
    <xf numFmtId="0" fontId="17" fillId="0" borderId="0" xfId="0" applyFont="1" applyAlignment="1" applyProtection="1">
      <alignment horizontal="left" vertical="center" wrapText="1"/>
    </xf>
    <xf numFmtId="0" fontId="17" fillId="7" borderId="1" xfId="0" applyFont="1" applyFill="1" applyBorder="1" applyAlignment="1" applyProtection="1">
      <alignment horizontal="center" vertical="center"/>
      <protection locked="0"/>
    </xf>
    <xf numFmtId="0" fontId="43" fillId="0" borderId="0" xfId="0" applyFont="1" applyFill="1" applyAlignment="1" applyProtection="1">
      <alignment horizontal="left" vertical="center"/>
    </xf>
    <xf numFmtId="0" fontId="49" fillId="0" borderId="0" xfId="0" applyFont="1" applyFill="1" applyAlignment="1" applyProtection="1">
      <alignment horizontal="left" vertical="center"/>
    </xf>
    <xf numFmtId="0" fontId="43" fillId="0" borderId="0" xfId="0" applyFont="1" applyFill="1" applyAlignment="1" applyProtection="1">
      <alignment horizontal="left" vertical="center" wrapText="1"/>
    </xf>
    <xf numFmtId="0" fontId="17" fillId="0" borderId="0" xfId="0" applyFont="1" applyFill="1" applyProtection="1"/>
    <xf numFmtId="0" fontId="60" fillId="5" borderId="0" xfId="0" applyFont="1" applyFill="1" applyBorder="1" applyAlignment="1" applyProtection="1">
      <alignment horizontal="center" vertical="center" wrapText="1"/>
    </xf>
    <xf numFmtId="0" fontId="19" fillId="5" borderId="0" xfId="0" applyFont="1" applyFill="1" applyAlignment="1" applyProtection="1">
      <alignment horizontal="justify" vertical="center" wrapText="1"/>
    </xf>
    <xf numFmtId="0" fontId="61" fillId="0" borderId="0" xfId="0" applyFont="1"/>
    <xf numFmtId="0" fontId="61" fillId="0" borderId="1" xfId="0" applyFont="1" applyBorder="1" applyAlignment="1">
      <alignment horizontal="center" vertical="center"/>
    </xf>
    <xf numFmtId="0" fontId="43" fillId="0" borderId="0" xfId="0" applyFont="1" applyProtection="1"/>
    <xf numFmtId="0" fontId="43" fillId="0" borderId="0" xfId="0" applyFont="1" applyAlignment="1" applyProtection="1"/>
    <xf numFmtId="0" fontId="52" fillId="0" borderId="0" xfId="0" applyFont="1" applyFill="1" applyProtection="1"/>
    <xf numFmtId="0" fontId="43" fillId="4" borderId="1" xfId="0" applyFont="1" applyFill="1" applyBorder="1" applyAlignment="1" applyProtection="1">
      <alignment vertical="center"/>
      <protection locked="0"/>
    </xf>
    <xf numFmtId="0" fontId="43" fillId="0" borderId="0" xfId="0" applyFont="1" applyAlignment="1" applyProtection="1">
      <alignment horizontal="center" vertical="center"/>
    </xf>
    <xf numFmtId="165" fontId="43" fillId="4" borderId="1" xfId="0" applyNumberFormat="1" applyFont="1" applyFill="1" applyBorder="1" applyAlignment="1" applyProtection="1">
      <alignment horizontal="center" vertical="center"/>
      <protection locked="0"/>
    </xf>
    <xf numFmtId="0" fontId="43" fillId="0" borderId="0" xfId="0" applyFont="1" applyAlignment="1" applyProtection="1">
      <alignment vertical="center"/>
    </xf>
    <xf numFmtId="165" fontId="52" fillId="0" borderId="0" xfId="0" applyNumberFormat="1" applyFont="1" applyFill="1" applyBorder="1" applyAlignment="1" applyProtection="1">
      <alignment horizontal="center" vertical="center"/>
    </xf>
    <xf numFmtId="0" fontId="43" fillId="0" borderId="0" xfId="0" applyFont="1" applyAlignment="1" applyProtection="1">
      <alignment vertical="center" wrapText="1"/>
    </xf>
    <xf numFmtId="0" fontId="43" fillId="0" borderId="0" xfId="0" applyFont="1" applyAlignment="1" applyProtection="1">
      <alignment wrapText="1"/>
    </xf>
    <xf numFmtId="0" fontId="52" fillId="0" borderId="0" xfId="0" applyFont="1" applyFill="1" applyAlignment="1" applyProtection="1">
      <alignment vertical="center" wrapText="1"/>
    </xf>
    <xf numFmtId="0" fontId="52" fillId="0" borderId="0" xfId="0" applyFont="1" applyAlignment="1" applyProtection="1">
      <alignment vertical="center" wrapText="1"/>
    </xf>
    <xf numFmtId="0" fontId="43" fillId="8" borderId="1" xfId="0" applyNumberFormat="1" applyFont="1" applyFill="1" applyBorder="1" applyAlignment="1" applyProtection="1">
      <alignment horizontal="center" vertical="center"/>
      <protection locked="0"/>
    </xf>
    <xf numFmtId="0" fontId="43" fillId="4" borderId="1"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xf>
    <xf numFmtId="0" fontId="43" fillId="0" borderId="0" xfId="0" applyFont="1" applyFill="1" applyProtection="1"/>
    <xf numFmtId="49" fontId="43" fillId="4" borderId="1" xfId="0" applyNumberFormat="1" applyFont="1" applyFill="1" applyBorder="1" applyAlignment="1" applyProtection="1">
      <alignment horizontal="center" vertical="center"/>
      <protection locked="0"/>
    </xf>
    <xf numFmtId="49" fontId="17" fillId="2"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vertical="center" wrapText="1"/>
    </xf>
    <xf numFmtId="0" fontId="19" fillId="3" borderId="0" xfId="0" applyFont="1" applyFill="1" applyBorder="1" applyAlignment="1" applyProtection="1">
      <alignment horizontal="justify" vertical="top" wrapText="1"/>
    </xf>
    <xf numFmtId="0" fontId="12" fillId="0" borderId="0" xfId="0" applyNumberFormat="1" applyFont="1" applyAlignment="1" applyProtection="1">
      <alignment vertical="center"/>
    </xf>
    <xf numFmtId="0" fontId="26" fillId="3" borderId="0" xfId="0" applyNumberFormat="1" applyFont="1" applyFill="1" applyBorder="1" applyAlignment="1" applyProtection="1">
      <alignment vertical="center" wrapText="1"/>
    </xf>
    <xf numFmtId="0" fontId="27" fillId="3" borderId="0" xfId="0" applyNumberFormat="1" applyFont="1" applyFill="1" applyBorder="1" applyAlignment="1" applyProtection="1">
      <alignment vertical="center" wrapText="1"/>
    </xf>
    <xf numFmtId="0" fontId="25" fillId="3" borderId="0" xfId="0" applyNumberFormat="1" applyFont="1" applyFill="1" applyBorder="1" applyAlignment="1" applyProtection="1">
      <alignment horizontal="justify" vertical="top" wrapText="1"/>
    </xf>
    <xf numFmtId="0" fontId="28" fillId="0" borderId="0" xfId="0" applyNumberFormat="1" applyFont="1" applyBorder="1" applyAlignment="1" applyProtection="1">
      <alignment vertical="center"/>
    </xf>
    <xf numFmtId="0" fontId="23" fillId="0" borderId="0" xfId="0" applyNumberFormat="1" applyFont="1" applyFill="1" applyBorder="1" applyAlignment="1" applyProtection="1">
      <alignment vertical="center" wrapText="1"/>
    </xf>
    <xf numFmtId="0" fontId="12" fillId="5" borderId="0" xfId="0" applyNumberFormat="1" applyFont="1" applyFill="1" applyProtection="1"/>
    <xf numFmtId="0" fontId="23" fillId="0" borderId="0" xfId="0" applyNumberFormat="1" applyFont="1" applyBorder="1" applyAlignment="1" applyProtection="1">
      <alignment horizontal="left" vertical="center" wrapText="1"/>
    </xf>
    <xf numFmtId="0" fontId="28" fillId="5" borderId="0" xfId="0" applyNumberFormat="1" applyFont="1" applyFill="1" applyBorder="1" applyProtection="1"/>
    <xf numFmtId="0" fontId="23" fillId="2" borderId="0" xfId="0" applyNumberFormat="1" applyFont="1" applyFill="1" applyBorder="1" applyAlignment="1" applyProtection="1">
      <alignment horizontal="left" vertical="center" wrapText="1"/>
    </xf>
    <xf numFmtId="0" fontId="23" fillId="0" borderId="0" xfId="0" applyNumberFormat="1" applyFont="1" applyBorder="1" applyAlignment="1" applyProtection="1">
      <alignment vertical="top"/>
    </xf>
    <xf numFmtId="0" fontId="28" fillId="0" borderId="0" xfId="0" applyNumberFormat="1" applyFont="1" applyBorder="1" applyAlignment="1" applyProtection="1">
      <alignment vertical="top"/>
    </xf>
    <xf numFmtId="0" fontId="12" fillId="0" borderId="0" xfId="0" applyNumberFormat="1" applyFont="1" applyAlignment="1" applyProtection="1">
      <alignment vertical="top"/>
    </xf>
    <xf numFmtId="0" fontId="12" fillId="0" borderId="0" xfId="0" applyNumberFormat="1" applyFont="1" applyProtection="1"/>
    <xf numFmtId="0" fontId="28" fillId="0" borderId="0" xfId="0" applyNumberFormat="1" applyFont="1" applyBorder="1" applyProtection="1"/>
    <xf numFmtId="0" fontId="22" fillId="0" borderId="0" xfId="0" applyNumberFormat="1" applyFont="1" applyAlignment="1" applyProtection="1">
      <alignment vertical="top"/>
    </xf>
    <xf numFmtId="0" fontId="23" fillId="0" borderId="0" xfId="0" applyNumberFormat="1" applyFont="1" applyBorder="1" applyAlignment="1" applyProtection="1">
      <alignment vertical="center"/>
    </xf>
    <xf numFmtId="0" fontId="23" fillId="6" borderId="0" xfId="0" applyNumberFormat="1" applyFont="1" applyFill="1" applyBorder="1" applyAlignment="1" applyProtection="1">
      <alignment horizontal="left" vertical="center" wrapText="1"/>
    </xf>
    <xf numFmtId="0" fontId="23" fillId="2" borderId="0" xfId="0" applyNumberFormat="1" applyFont="1" applyFill="1" applyBorder="1" applyAlignment="1" applyProtection="1">
      <alignment vertical="center" wrapText="1"/>
    </xf>
    <xf numFmtId="0" fontId="23" fillId="0" borderId="0" xfId="0" applyNumberFormat="1" applyFont="1" applyBorder="1" applyProtection="1"/>
    <xf numFmtId="0" fontId="0" fillId="0" borderId="0" xfId="0" applyNumberFormat="1" applyProtection="1"/>
    <xf numFmtId="0" fontId="25" fillId="3" borderId="0" xfId="0" applyNumberFormat="1" applyFont="1" applyFill="1" applyBorder="1" applyAlignment="1" applyProtection="1">
      <alignment vertical="top" wrapText="1"/>
    </xf>
    <xf numFmtId="0" fontId="29" fillId="3" borderId="0" xfId="0" applyNumberFormat="1" applyFont="1" applyFill="1" applyBorder="1" applyAlignment="1" applyProtection="1">
      <alignment vertical="top" wrapText="1"/>
    </xf>
    <xf numFmtId="0" fontId="28" fillId="0" borderId="0" xfId="0" applyNumberFormat="1" applyFont="1" applyFill="1" applyBorder="1" applyProtection="1"/>
    <xf numFmtId="0" fontId="23" fillId="2" borderId="0" xfId="0" applyNumberFormat="1" applyFont="1" applyFill="1" applyBorder="1" applyAlignment="1" applyProtection="1">
      <alignment horizontal="left" vertical="center" wrapText="1"/>
    </xf>
    <xf numFmtId="0" fontId="23" fillId="5" borderId="0" xfId="0" applyNumberFormat="1" applyFont="1" applyFill="1" applyBorder="1" applyAlignment="1" applyProtection="1">
      <alignment horizontal="center" vertical="center" wrapText="1"/>
    </xf>
    <xf numFmtId="0" fontId="12" fillId="5" borderId="0" xfId="0" applyNumberFormat="1" applyFont="1" applyFill="1" applyBorder="1" applyProtection="1"/>
    <xf numFmtId="0" fontId="23" fillId="2" borderId="0" xfId="0" applyNumberFormat="1" applyFont="1" applyFill="1" applyBorder="1" applyAlignment="1" applyProtection="1">
      <alignment horizontal="justify" vertical="center" wrapText="1"/>
    </xf>
    <xf numFmtId="0" fontId="40" fillId="5" borderId="0" xfId="0" applyNumberFormat="1" applyFont="1" applyFill="1" applyBorder="1" applyAlignment="1" applyProtection="1">
      <alignment horizontal="center" vertical="center" wrapText="1"/>
    </xf>
    <xf numFmtId="0" fontId="23" fillId="6" borderId="0" xfId="0" applyNumberFormat="1" applyFont="1" applyFill="1" applyBorder="1" applyAlignment="1" applyProtection="1">
      <alignment horizontal="justify" vertical="center" wrapText="1"/>
    </xf>
    <xf numFmtId="0" fontId="23" fillId="0" borderId="0" xfId="0" applyNumberFormat="1" applyFont="1" applyFill="1" applyBorder="1" applyProtection="1"/>
    <xf numFmtId="0" fontId="25" fillId="0" borderId="0" xfId="0" applyNumberFormat="1" applyFont="1" applyFill="1" applyBorder="1" applyAlignment="1" applyProtection="1">
      <alignment vertical="top" wrapText="1"/>
    </xf>
    <xf numFmtId="0" fontId="23" fillId="0" borderId="0" xfId="0" applyNumberFormat="1" applyFont="1" applyFill="1" applyBorder="1" applyAlignment="1" applyProtection="1">
      <alignment vertical="center"/>
    </xf>
    <xf numFmtId="0" fontId="23" fillId="0" borderId="0" xfId="0" applyNumberFormat="1" applyFont="1" applyProtection="1"/>
    <xf numFmtId="0" fontId="28" fillId="0" borderId="0" xfId="0" applyNumberFormat="1" applyFont="1" applyFill="1" applyProtection="1"/>
    <xf numFmtId="0" fontId="28" fillId="7" borderId="1" xfId="0" applyNumberFormat="1" applyFont="1" applyFill="1" applyBorder="1" applyAlignment="1" applyProtection="1">
      <alignment horizontal="center" vertical="center"/>
      <protection locked="0"/>
    </xf>
    <xf numFmtId="49" fontId="23" fillId="0" borderId="2" xfId="0" applyNumberFormat="1" applyFont="1" applyBorder="1" applyAlignment="1" applyProtection="1">
      <alignment vertical="center" wrapText="1"/>
    </xf>
    <xf numFmtId="49" fontId="23" fillId="0" borderId="0" xfId="0" applyNumberFormat="1" applyFont="1" applyAlignment="1" applyProtection="1">
      <alignment vertical="center" wrapText="1"/>
    </xf>
    <xf numFmtId="49" fontId="23" fillId="2" borderId="0" xfId="0" applyNumberFormat="1" applyFont="1" applyFill="1" applyAlignment="1" applyProtection="1">
      <alignment vertical="center" wrapText="1"/>
    </xf>
    <xf numFmtId="0" fontId="28" fillId="0" borderId="0" xfId="0" applyFont="1" applyAlignment="1" applyProtection="1">
      <alignment vertical="top"/>
    </xf>
    <xf numFmtId="49" fontId="23" fillId="0" borderId="0" xfId="0" applyNumberFormat="1" applyFont="1" applyAlignment="1" applyProtection="1">
      <alignment horizontal="justify" vertical="center" wrapText="1"/>
    </xf>
    <xf numFmtId="49" fontId="23" fillId="0" borderId="0" xfId="0" applyNumberFormat="1" applyFont="1" applyAlignment="1" applyProtection="1">
      <alignment horizontal="left" vertical="center" wrapText="1"/>
    </xf>
    <xf numFmtId="49" fontId="31" fillId="0" borderId="0" xfId="0" applyNumberFormat="1" applyFont="1" applyAlignment="1" applyProtection="1">
      <alignment horizontal="left" vertical="center" wrapText="1"/>
    </xf>
    <xf numFmtId="0" fontId="40" fillId="0" borderId="0" xfId="0" applyFont="1" applyAlignment="1" applyProtection="1">
      <alignment horizontal="center" vertical="center" wrapText="1"/>
    </xf>
    <xf numFmtId="0" fontId="33" fillId="0" borderId="0" xfId="0" applyFont="1" applyAlignment="1" applyProtection="1">
      <alignment vertical="top"/>
    </xf>
    <xf numFmtId="0" fontId="25" fillId="3" borderId="0" xfId="0" applyFont="1" applyFill="1" applyAlignment="1" applyProtection="1">
      <alignment horizontal="justify" vertical="top" wrapText="1"/>
    </xf>
    <xf numFmtId="0" fontId="28" fillId="0" borderId="0" xfId="0" applyFont="1" applyAlignment="1" applyProtection="1">
      <alignment vertical="center"/>
    </xf>
    <xf numFmtId="0" fontId="23" fillId="0" borderId="0" xfId="0" applyFont="1" applyBorder="1" applyAlignment="1" applyProtection="1">
      <alignment vertical="center" wrapText="1"/>
    </xf>
    <xf numFmtId="49" fontId="23" fillId="2" borderId="0" xfId="0" applyNumberFormat="1" applyFont="1" applyFill="1" applyAlignment="1" applyProtection="1">
      <alignment horizontal="justify" vertical="center" wrapText="1"/>
    </xf>
    <xf numFmtId="49" fontId="31" fillId="0" borderId="0" xfId="0" applyNumberFormat="1" applyFont="1" applyAlignment="1" applyProtection="1">
      <alignment horizontal="justify" vertical="center" wrapText="1"/>
    </xf>
    <xf numFmtId="0" fontId="25" fillId="3" borderId="0" xfId="0" applyFont="1" applyFill="1" applyAlignment="1" applyProtection="1">
      <alignment vertical="top" wrapText="1"/>
    </xf>
    <xf numFmtId="0" fontId="23" fillId="0" borderId="0" xfId="0" applyFont="1" applyAlignment="1" applyProtection="1">
      <alignment vertical="center"/>
    </xf>
    <xf numFmtId="0" fontId="28" fillId="0" borderId="0" xfId="0" applyFont="1" applyProtection="1"/>
    <xf numFmtId="0" fontId="25" fillId="0" borderId="0" xfId="0" applyFont="1" applyAlignment="1" applyProtection="1">
      <alignment vertical="top" wrapText="1"/>
    </xf>
    <xf numFmtId="0" fontId="43" fillId="0" borderId="3" xfId="0" applyFont="1" applyBorder="1" applyAlignment="1" applyProtection="1">
      <alignment horizontal="left" wrapText="1"/>
    </xf>
    <xf numFmtId="0" fontId="43" fillId="0" borderId="4" xfId="0" applyFont="1" applyBorder="1" applyAlignment="1" applyProtection="1">
      <alignment horizontal="left" wrapText="1"/>
    </xf>
    <xf numFmtId="0" fontId="43" fillId="0" borderId="5" xfId="0" applyFont="1" applyBorder="1" applyAlignment="1" applyProtection="1">
      <alignment horizontal="left" wrapText="1"/>
    </xf>
    <xf numFmtId="0" fontId="44" fillId="0" borderId="0" xfId="0" applyFont="1" applyProtection="1"/>
    <xf numFmtId="0" fontId="43" fillId="0" borderId="3" xfId="0" applyFont="1" applyBorder="1" applyAlignment="1" applyProtection="1">
      <alignment horizontal="left" vertical="center" wrapText="1"/>
    </xf>
    <xf numFmtId="0" fontId="43" fillId="0" borderId="4" xfId="0" applyFont="1" applyBorder="1" applyAlignment="1" applyProtection="1">
      <alignment horizontal="left" vertical="center" wrapText="1"/>
    </xf>
    <xf numFmtId="0" fontId="43" fillId="0" borderId="5" xfId="0" applyFont="1" applyBorder="1" applyAlignment="1" applyProtection="1">
      <alignment horizontal="left" vertical="center" wrapText="1"/>
    </xf>
    <xf numFmtId="0" fontId="43" fillId="0" borderId="0" xfId="0" applyFont="1" applyAlignment="1" applyProtection="1">
      <alignment horizontal="justify" vertical="top"/>
    </xf>
    <xf numFmtId="0" fontId="61" fillId="0" borderId="0" xfId="0" applyFont="1" applyAlignment="1">
      <alignment horizontal="center"/>
    </xf>
    <xf numFmtId="0" fontId="43" fillId="0" borderId="0"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0" fontId="17" fillId="0" borderId="0" xfId="0" applyNumberFormat="1" applyFont="1" applyFill="1" applyBorder="1" applyAlignment="1" applyProtection="1">
      <alignment vertical="center" wrapText="1"/>
    </xf>
    <xf numFmtId="1" fontId="28" fillId="9" borderId="1" xfId="0" applyNumberFormat="1" applyFont="1" applyFill="1" applyBorder="1" applyAlignment="1" applyProtection="1">
      <alignment horizontal="center" vertical="center" wrapText="1"/>
      <protection locked="0"/>
    </xf>
    <xf numFmtId="0" fontId="43" fillId="9" borderId="1" xfId="0" applyFont="1" applyFill="1" applyBorder="1" applyAlignment="1" applyProtection="1">
      <alignment vertical="center" wrapText="1"/>
      <protection locked="0"/>
    </xf>
    <xf numFmtId="0" fontId="44" fillId="10" borderId="0" xfId="0" applyFont="1" applyFill="1" applyAlignment="1">
      <alignment horizontal="center"/>
    </xf>
    <xf numFmtId="0" fontId="63" fillId="15" borderId="1" xfId="0" applyFont="1" applyFill="1" applyBorder="1" applyAlignment="1">
      <alignment horizontal="center" vertical="center" wrapText="1"/>
    </xf>
    <xf numFmtId="0" fontId="37" fillId="16" borderId="1" xfId="0" applyFont="1" applyFill="1" applyBorder="1" applyAlignment="1">
      <alignment horizontal="left" vertical="center"/>
    </xf>
    <xf numFmtId="0" fontId="64" fillId="14" borderId="1" xfId="0" applyFont="1" applyFill="1" applyBorder="1" applyAlignment="1">
      <alignment horizontal="left" vertical="center"/>
    </xf>
    <xf numFmtId="168" fontId="64" fillId="14" borderId="1" xfId="0" applyNumberFormat="1" applyFont="1" applyFill="1" applyBorder="1" applyAlignment="1">
      <alignment horizontal="right" vertical="center"/>
    </xf>
    <xf numFmtId="49" fontId="37" fillId="16" borderId="1" xfId="0" applyNumberFormat="1" applyFont="1" applyFill="1" applyBorder="1" applyAlignment="1">
      <alignment horizontal="left" vertical="center"/>
    </xf>
    <xf numFmtId="49" fontId="64" fillId="14" borderId="1" xfId="0" applyNumberFormat="1" applyFont="1" applyFill="1" applyBorder="1" applyAlignment="1">
      <alignment horizontal="left" vertical="center"/>
    </xf>
    <xf numFmtId="49" fontId="0" fillId="0" borderId="1" xfId="0" applyNumberFormat="1" applyBorder="1"/>
    <xf numFmtId="0" fontId="65" fillId="6" borderId="0" xfId="0" applyFont="1" applyFill="1" applyBorder="1" applyProtection="1"/>
    <xf numFmtId="169" fontId="34" fillId="9" borderId="1" xfId="17" applyNumberFormat="1" applyFont="1" applyFill="1" applyBorder="1" applyAlignment="1" applyProtection="1">
      <alignment horizontal="center" vertical="center" wrapText="1"/>
      <protection locked="0"/>
    </xf>
    <xf numFmtId="0" fontId="17" fillId="12" borderId="1" xfId="16" applyFont="1" applyFill="1" applyBorder="1" applyAlignment="1" applyProtection="1">
      <alignment vertical="center"/>
    </xf>
    <xf numFmtId="49" fontId="63" fillId="15" borderId="1" xfId="0" applyNumberFormat="1" applyFont="1" applyFill="1" applyBorder="1" applyAlignment="1">
      <alignment horizontal="center" vertical="center" wrapText="1"/>
    </xf>
    <xf numFmtId="49" fontId="12" fillId="0" borderId="0" xfId="16" applyNumberFormat="1" applyFont="1" applyProtection="1"/>
    <xf numFmtId="0" fontId="64" fillId="0" borderId="0" xfId="0" applyNumberFormat="1" applyFont="1" applyFill="1" applyBorder="1" applyAlignment="1" applyProtection="1">
      <alignment horizontal="right" vertical="center" wrapText="1"/>
    </xf>
    <xf numFmtId="0" fontId="66" fillId="5" borderId="0" xfId="0" applyFont="1" applyFill="1" applyAlignment="1" applyProtection="1">
      <alignment horizontal="right" vertical="center" wrapText="1"/>
    </xf>
    <xf numFmtId="49" fontId="32" fillId="0" borderId="0" xfId="0" applyNumberFormat="1" applyFont="1" applyAlignment="1">
      <alignment horizontal="center" vertical="justify" wrapText="1"/>
    </xf>
    <xf numFmtId="49" fontId="10" fillId="0" borderId="0" xfId="0" applyNumberFormat="1" applyFont="1" applyAlignment="1">
      <alignment horizontal="center"/>
    </xf>
    <xf numFmtId="0" fontId="43" fillId="0" borderId="3" xfId="0" applyFont="1" applyBorder="1" applyAlignment="1" applyProtection="1">
      <alignment horizontal="justify" vertical="center" wrapText="1"/>
    </xf>
    <xf numFmtId="0" fontId="43" fillId="0" borderId="4" xfId="0" applyFont="1" applyBorder="1" applyAlignment="1" applyProtection="1">
      <alignment horizontal="justify" vertical="center" wrapText="1"/>
    </xf>
    <xf numFmtId="0" fontId="43" fillId="0" borderId="5" xfId="0" applyFont="1" applyBorder="1" applyAlignment="1" applyProtection="1">
      <alignment horizontal="justify" vertical="center" wrapText="1"/>
    </xf>
    <xf numFmtId="0" fontId="44" fillId="0" borderId="3" xfId="0" applyFont="1" applyBorder="1" applyAlignment="1" applyProtection="1">
      <alignment horizontal="center" vertical="center" wrapText="1"/>
    </xf>
    <xf numFmtId="0" fontId="44" fillId="0" borderId="4" xfId="0" applyFont="1" applyBorder="1" applyAlignment="1" applyProtection="1">
      <alignment horizontal="center" vertical="center" wrapText="1"/>
    </xf>
    <xf numFmtId="0" fontId="44" fillId="0" borderId="5" xfId="0" applyFont="1" applyBorder="1" applyAlignment="1" applyProtection="1">
      <alignment horizontal="center" vertical="center" wrapText="1"/>
    </xf>
    <xf numFmtId="0" fontId="43" fillId="0" borderId="3" xfId="0" applyFont="1" applyBorder="1" applyAlignment="1" applyProtection="1">
      <alignment horizontal="center" vertical="top" wrapText="1"/>
    </xf>
    <xf numFmtId="0" fontId="43" fillId="0" borderId="4" xfId="0" applyFont="1" applyBorder="1" applyAlignment="1" applyProtection="1">
      <alignment horizontal="center" vertical="top" wrapText="1"/>
    </xf>
    <xf numFmtId="0" fontId="43" fillId="0" borderId="5" xfId="0" applyFont="1" applyBorder="1" applyAlignment="1" applyProtection="1">
      <alignment horizontal="center" vertical="top" wrapText="1"/>
    </xf>
    <xf numFmtId="0" fontId="43" fillId="0" borderId="3" xfId="0" applyFont="1" applyBorder="1" applyAlignment="1" applyProtection="1">
      <alignment horizontal="justify" vertical="top" wrapText="1"/>
    </xf>
    <xf numFmtId="0" fontId="43" fillId="0" borderId="4" xfId="0" applyFont="1" applyBorder="1" applyAlignment="1" applyProtection="1">
      <alignment horizontal="justify" vertical="top" wrapText="1"/>
    </xf>
    <xf numFmtId="0" fontId="43" fillId="0" borderId="5" xfId="0" applyFont="1" applyBorder="1" applyAlignment="1" applyProtection="1">
      <alignment horizontal="justify" vertical="top" wrapText="1"/>
    </xf>
    <xf numFmtId="0" fontId="17" fillId="0" borderId="0" xfId="16" applyFont="1" applyAlignment="1" applyProtection="1">
      <alignment horizontal="justify" vertical="center" wrapText="1"/>
    </xf>
    <xf numFmtId="0" fontId="43" fillId="0" borderId="0" xfId="16" applyFont="1" applyAlignment="1" applyProtection="1">
      <alignment horizontal="justify" vertical="center" wrapText="1"/>
    </xf>
    <xf numFmtId="49" fontId="43" fillId="0" borderId="0" xfId="16" applyNumberFormat="1" applyFont="1" applyAlignment="1" applyProtection="1">
      <alignment horizontal="justify" vertical="center" wrapText="1"/>
    </xf>
    <xf numFmtId="0" fontId="17" fillId="0" borderId="0" xfId="16" applyFont="1" applyAlignment="1" applyProtection="1">
      <alignment horizontal="left" vertical="center" wrapText="1"/>
    </xf>
    <xf numFmtId="0" fontId="17" fillId="0" borderId="9" xfId="16" applyFont="1" applyBorder="1" applyAlignment="1" applyProtection="1">
      <alignment horizontal="left" vertical="center" wrapText="1"/>
    </xf>
    <xf numFmtId="0" fontId="18" fillId="13" borderId="0" xfId="16" applyFont="1" applyFill="1" applyAlignment="1" applyProtection="1">
      <alignment horizontal="left" vertical="center" wrapText="1"/>
    </xf>
    <xf numFmtId="0" fontId="18" fillId="0" borderId="0" xfId="16" applyFont="1" applyAlignment="1" applyProtection="1">
      <alignment horizontal="left" wrapText="1"/>
    </xf>
    <xf numFmtId="0" fontId="17" fillId="12" borderId="11" xfId="16" applyFont="1" applyFill="1" applyBorder="1" applyAlignment="1" applyProtection="1">
      <alignment horizontal="left" vertical="center"/>
    </xf>
    <xf numFmtId="0" fontId="17" fillId="12" borderId="3" xfId="16" applyFont="1" applyFill="1" applyBorder="1" applyAlignment="1" applyProtection="1">
      <alignment horizontal="left" vertical="center"/>
    </xf>
    <xf numFmtId="0" fontId="17" fillId="12" borderId="4" xfId="16" applyFont="1" applyFill="1" applyBorder="1" applyAlignment="1" applyProtection="1">
      <alignment horizontal="left" vertical="center"/>
    </xf>
    <xf numFmtId="0" fontId="17" fillId="12" borderId="5" xfId="16" applyFont="1" applyFill="1" applyBorder="1" applyAlignment="1" applyProtection="1">
      <alignment horizontal="left" vertical="center"/>
    </xf>
    <xf numFmtId="49" fontId="17" fillId="0" borderId="0" xfId="0" applyNumberFormat="1" applyFont="1" applyFill="1" applyBorder="1" applyAlignment="1" applyProtection="1">
      <alignment horizontal="justify" vertical="center" wrapText="1"/>
    </xf>
    <xf numFmtId="0" fontId="18" fillId="3" borderId="0" xfId="0" applyFont="1" applyFill="1" applyBorder="1" applyAlignment="1" applyProtection="1">
      <alignment horizontal="justify" vertical="center" wrapText="1"/>
    </xf>
    <xf numFmtId="49" fontId="17" fillId="6" borderId="0" xfId="0" applyNumberFormat="1" applyFont="1" applyFill="1" applyBorder="1" applyAlignment="1" applyProtection="1">
      <alignment horizontal="justify" vertical="center" wrapText="1"/>
    </xf>
    <xf numFmtId="0" fontId="17" fillId="0" borderId="0" xfId="0" applyNumberFormat="1" applyFont="1" applyFill="1" applyBorder="1" applyAlignment="1" applyProtection="1">
      <alignment horizontal="justify" vertical="center" wrapText="1"/>
    </xf>
    <xf numFmtId="0" fontId="17" fillId="0" borderId="0" xfId="0" applyFont="1" applyFill="1" applyBorder="1" applyAlignment="1" applyProtection="1">
      <alignment horizontal="justify" vertical="center" wrapText="1"/>
    </xf>
    <xf numFmtId="0" fontId="43" fillId="0" borderId="0" xfId="0" applyFont="1" applyFill="1" applyBorder="1" applyAlignment="1" applyProtection="1">
      <alignment horizontal="justify" vertical="center" wrapText="1"/>
    </xf>
    <xf numFmtId="49" fontId="43" fillId="2" borderId="0" xfId="0" applyNumberFormat="1" applyFont="1" applyFill="1" applyBorder="1" applyAlignment="1" applyProtection="1">
      <alignment horizontal="justify" vertical="center" wrapText="1"/>
    </xf>
    <xf numFmtId="49" fontId="17" fillId="6"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wrapText="1"/>
    </xf>
    <xf numFmtId="0" fontId="43" fillId="0" borderId="0" xfId="0" applyFont="1" applyAlignment="1" applyProtection="1">
      <alignment horizontal="left" vertical="center" wrapText="1"/>
    </xf>
    <xf numFmtId="49" fontId="43" fillId="6" borderId="0" xfId="0" applyNumberFormat="1" applyFont="1" applyFill="1" applyBorder="1" applyAlignment="1" applyProtection="1">
      <alignment horizontal="left" vertical="center" wrapText="1"/>
    </xf>
    <xf numFmtId="0" fontId="43" fillId="0" borderId="0" xfId="0" applyFont="1" applyBorder="1" applyAlignment="1" applyProtection="1">
      <alignment horizontal="left" vertical="center" wrapText="1"/>
    </xf>
    <xf numFmtId="0" fontId="23" fillId="5" borderId="0" xfId="0" applyNumberFormat="1" applyFont="1" applyFill="1" applyBorder="1" applyAlignment="1" applyProtection="1">
      <alignment horizontal="left" vertical="center" wrapText="1"/>
    </xf>
    <xf numFmtId="0" fontId="23" fillId="6" borderId="0" xfId="0" applyNumberFormat="1" applyFont="1" applyFill="1" applyBorder="1" applyAlignment="1" applyProtection="1">
      <alignment horizontal="justify" vertical="center" wrapText="1"/>
    </xf>
    <xf numFmtId="0" fontId="23" fillId="0" borderId="0" xfId="0" applyNumberFormat="1" applyFont="1" applyBorder="1" applyAlignment="1" applyProtection="1">
      <alignment horizontal="left" vertical="center" wrapText="1"/>
    </xf>
    <xf numFmtId="0" fontId="23" fillId="2" borderId="0" xfId="0" applyNumberFormat="1" applyFont="1" applyFill="1" applyBorder="1" applyAlignment="1" applyProtection="1">
      <alignment horizontal="left" vertical="center" wrapText="1"/>
    </xf>
    <xf numFmtId="0" fontId="23" fillId="6"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justify" vertical="center" wrapText="1"/>
    </xf>
    <xf numFmtId="0" fontId="26" fillId="3"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horizontal="left" vertical="center" wrapText="1"/>
    </xf>
    <xf numFmtId="49" fontId="43" fillId="0" borderId="0" xfId="0" applyNumberFormat="1" applyFont="1" applyFill="1" applyBorder="1" applyAlignment="1" applyProtection="1">
      <alignment vertical="center" wrapText="1"/>
    </xf>
    <xf numFmtId="49" fontId="17" fillId="6" borderId="0" xfId="0" applyNumberFormat="1" applyFont="1" applyFill="1" applyBorder="1" applyAlignment="1" applyProtection="1">
      <alignment vertical="center" wrapText="1"/>
    </xf>
    <xf numFmtId="49" fontId="17" fillId="0" borderId="0" xfId="0" applyNumberFormat="1" applyFont="1" applyFill="1" applyBorder="1" applyAlignment="1" applyProtection="1">
      <alignment horizontal="left" vertical="center" wrapText="1"/>
    </xf>
    <xf numFmtId="0" fontId="55" fillId="3" borderId="0" xfId="0" applyFont="1" applyFill="1" applyBorder="1" applyAlignment="1" applyProtection="1">
      <alignment horizontal="center" vertical="center" wrapText="1"/>
    </xf>
    <xf numFmtId="0" fontId="17" fillId="0" borderId="0" xfId="0" applyFont="1" applyFill="1" applyAlignment="1" applyProtection="1">
      <alignment horizontal="justify" vertical="center" wrapText="1"/>
    </xf>
    <xf numFmtId="49" fontId="34" fillId="9" borderId="3" xfId="0" applyNumberFormat="1" applyFont="1" applyFill="1" applyBorder="1" applyAlignment="1" applyProtection="1">
      <alignment horizontal="left" vertical="center" wrapText="1"/>
      <protection locked="0"/>
    </xf>
    <xf numFmtId="49" fontId="34" fillId="9" borderId="4" xfId="0" applyNumberFormat="1" applyFont="1" applyFill="1" applyBorder="1" applyAlignment="1" applyProtection="1">
      <alignment horizontal="left" vertical="center" wrapText="1"/>
      <protection locked="0"/>
    </xf>
    <xf numFmtId="49" fontId="34" fillId="9" borderId="5" xfId="0" applyNumberFormat="1"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xf>
    <xf numFmtId="49" fontId="17" fillId="2" borderId="0" xfId="0" applyNumberFormat="1" applyFont="1" applyFill="1" applyBorder="1" applyAlignment="1" applyProtection="1">
      <alignment horizontal="justify" vertical="center" wrapText="1"/>
    </xf>
    <xf numFmtId="49" fontId="43" fillId="6" borderId="0" xfId="0" applyNumberFormat="1" applyFont="1" applyFill="1" applyBorder="1" applyAlignment="1" applyProtection="1">
      <alignment horizontal="justify" vertical="center" wrapText="1"/>
    </xf>
    <xf numFmtId="0" fontId="17" fillId="0" borderId="0" xfId="0" applyFont="1" applyBorder="1" applyAlignment="1" applyProtection="1">
      <alignment horizontal="justify" vertical="center" wrapText="1"/>
    </xf>
    <xf numFmtId="0" fontId="18" fillId="0" borderId="0" xfId="0" applyFont="1" applyFill="1" applyBorder="1" applyAlignment="1" applyProtection="1">
      <alignment horizontal="justify" vertical="center" wrapText="1"/>
    </xf>
    <xf numFmtId="0" fontId="17" fillId="0" borderId="0" xfId="0" applyFont="1" applyAlignment="1" applyProtection="1">
      <alignment horizontal="justify" vertical="center" wrapText="1"/>
    </xf>
    <xf numFmtId="0" fontId="23" fillId="0" borderId="0" xfId="0" applyFont="1" applyAlignment="1" applyProtection="1">
      <alignment horizontal="justify" vertical="center" wrapText="1"/>
    </xf>
    <xf numFmtId="0" fontId="26" fillId="0" borderId="0" xfId="0" applyFont="1" applyAlignment="1" applyProtection="1">
      <alignment vertical="center" wrapText="1"/>
    </xf>
    <xf numFmtId="49" fontId="23" fillId="0" borderId="0" xfId="0" applyNumberFormat="1" applyFont="1" applyAlignment="1" applyProtection="1">
      <alignment horizontal="justify" vertical="center" wrapText="1"/>
    </xf>
    <xf numFmtId="49" fontId="23" fillId="0" borderId="0" xfId="0" applyNumberFormat="1" applyFont="1" applyAlignment="1" applyProtection="1">
      <alignment horizontal="left" vertical="center" wrapText="1"/>
    </xf>
    <xf numFmtId="0" fontId="30" fillId="3" borderId="0" xfId="0" applyFont="1" applyFill="1" applyAlignment="1" applyProtection="1">
      <alignment horizontal="center" vertical="top" wrapText="1"/>
    </xf>
    <xf numFmtId="49" fontId="23" fillId="6" borderId="0" xfId="0" applyNumberFormat="1" applyFont="1" applyFill="1" applyAlignment="1" applyProtection="1">
      <alignment horizontal="justify" vertical="center" wrapText="1"/>
    </xf>
    <xf numFmtId="49" fontId="23" fillId="0" borderId="2" xfId="0" applyNumberFormat="1" applyFont="1" applyBorder="1" applyAlignment="1" applyProtection="1">
      <alignment horizontal="left" vertical="center" wrapText="1"/>
    </xf>
    <xf numFmtId="49" fontId="23" fillId="6" borderId="0" xfId="0" applyNumberFormat="1" applyFont="1" applyFill="1" applyAlignment="1" applyProtection="1">
      <alignment horizontal="left" vertical="center" wrapText="1"/>
    </xf>
    <xf numFmtId="49" fontId="23" fillId="2" borderId="2" xfId="0" applyNumberFormat="1" applyFont="1" applyFill="1" applyBorder="1" applyAlignment="1" applyProtection="1">
      <alignment horizontal="left" vertical="center" wrapText="1"/>
    </xf>
    <xf numFmtId="0" fontId="23" fillId="0" borderId="0" xfId="0" applyFont="1" applyAlignment="1" applyProtection="1">
      <alignment horizontal="left" vertical="center" wrapText="1"/>
    </xf>
    <xf numFmtId="0" fontId="23" fillId="0" borderId="2" xfId="0" applyFont="1" applyBorder="1" applyAlignment="1" applyProtection="1">
      <alignment horizontal="left" vertical="center" wrapText="1"/>
    </xf>
    <xf numFmtId="0" fontId="19" fillId="3" borderId="0" xfId="0" applyFont="1" applyFill="1" applyBorder="1" applyAlignment="1" applyProtection="1">
      <alignment horizontal="justify" vertical="top" wrapText="1"/>
    </xf>
    <xf numFmtId="0" fontId="34" fillId="9" borderId="3" xfId="0" applyFont="1" applyFill="1" applyBorder="1" applyAlignment="1" applyProtection="1">
      <alignment horizontal="left" vertical="center" wrapText="1"/>
      <protection locked="0"/>
    </xf>
    <xf numFmtId="0" fontId="34" fillId="9" borderId="4" xfId="0" applyFont="1" applyFill="1" applyBorder="1" applyAlignment="1" applyProtection="1">
      <alignment horizontal="left" vertical="center" wrapText="1"/>
      <protection locked="0"/>
    </xf>
    <xf numFmtId="0" fontId="34" fillId="9" borderId="5" xfId="0" applyFont="1" applyFill="1" applyBorder="1" applyAlignment="1" applyProtection="1">
      <alignment horizontal="left" vertical="center" wrapText="1"/>
      <protection locked="0"/>
    </xf>
    <xf numFmtId="0" fontId="55" fillId="0" borderId="0" xfId="0" applyFont="1" applyFill="1" applyBorder="1" applyAlignment="1" applyProtection="1">
      <alignment horizontal="center" vertical="top" wrapText="1"/>
    </xf>
    <xf numFmtId="0" fontId="43" fillId="0" borderId="0" xfId="0" applyFont="1" applyFill="1" applyAlignment="1" applyProtection="1">
      <alignment horizontal="justify" vertical="center" wrapText="1"/>
    </xf>
    <xf numFmtId="49" fontId="17" fillId="0" borderId="2" xfId="0" applyNumberFormat="1" applyFont="1" applyFill="1" applyBorder="1" applyAlignment="1" applyProtection="1">
      <alignment horizontal="left" vertical="center" wrapText="1"/>
    </xf>
    <xf numFmtId="0" fontId="43" fillId="4" borderId="3" xfId="0" applyNumberFormat="1" applyFont="1" applyFill="1" applyBorder="1" applyAlignment="1" applyProtection="1">
      <alignment horizontal="center" vertical="center"/>
      <protection locked="0"/>
    </xf>
    <xf numFmtId="0" fontId="43" fillId="4" borderId="4" xfId="0" applyNumberFormat="1" applyFont="1" applyFill="1" applyBorder="1" applyAlignment="1" applyProtection="1">
      <alignment horizontal="center" vertical="center"/>
      <protection locked="0"/>
    </xf>
    <xf numFmtId="0" fontId="43" fillId="4" borderId="5" xfId="0" applyNumberFormat="1" applyFont="1" applyFill="1" applyBorder="1" applyAlignment="1" applyProtection="1">
      <alignment horizontal="center" vertical="center"/>
      <protection locked="0"/>
    </xf>
    <xf numFmtId="0" fontId="44" fillId="0" borderId="0" xfId="0" applyFont="1" applyAlignment="1" applyProtection="1">
      <alignment horizontal="center"/>
    </xf>
  </cellXfs>
  <cellStyles count="18">
    <cellStyle name="Collegamento ipertestuale 2" xfId="1"/>
    <cellStyle name="Euro" xfId="2"/>
    <cellStyle name="Euro 2" xfId="3"/>
    <cellStyle name="Excel Built-in Normal" xfId="4"/>
    <cellStyle name="Migliaia" xfId="17" builtinId="3"/>
    <cellStyle name="Migliaia [0] 2" xfId="5"/>
    <cellStyle name="Migliaia [0] 3" xfId="6"/>
    <cellStyle name="Migliaia 2" xfId="7"/>
    <cellStyle name="Migliaia 2 2" xfId="8"/>
    <cellStyle name="Migliaia 3" xfId="9"/>
    <cellStyle name="Normale" xfId="0" builtinId="0"/>
    <cellStyle name="Normale 2" xfId="10"/>
    <cellStyle name="Normale 2 2" xfId="11"/>
    <cellStyle name="Normale 3" xfId="12"/>
    <cellStyle name="Normale 3 2" xfId="13"/>
    <cellStyle name="Normale 4" xfId="14"/>
    <cellStyle name="Normale 5" xfId="16"/>
    <cellStyle name="Normale_Foglio1" xfId="15"/>
  </cellStyles>
  <dxfs count="0"/>
  <tableStyles count="0" defaultTableStyle="TableStyleMedium2" defaultPivotStyle="PivotStyleMedium9"/>
  <colors>
    <mruColors>
      <color rgb="FFFFCCCC"/>
      <color rgb="FFFFFF99"/>
      <color rgb="FFCCECFF"/>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40</xdr:row>
      <xdr:rowOff>0</xdr:rowOff>
    </xdr:from>
    <xdr:ext cx="289242" cy="272119"/>
    <xdr:sp macro="" textlink="">
      <xdr:nvSpPr>
        <xdr:cNvPr id="2" name="CasellaDiTesto 1">
          <a:extLst>
            <a:ext uri="{FF2B5EF4-FFF2-40B4-BE49-F238E27FC236}">
              <a16:creationId xmlns="" xmlns:a16="http://schemas.microsoft.com/office/drawing/2014/main" id="{E730185B-55DD-4719-9BB7-9D8E2EF0BBB3}"/>
            </a:ext>
          </a:extLst>
        </xdr:cNvPr>
        <xdr:cNvSpPr txBox="1"/>
      </xdr:nvSpPr>
      <xdr:spPr>
        <a:xfrm>
          <a:off x="11049000" y="6065520"/>
          <a:ext cx="2914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2</xdr:row>
      <xdr:rowOff>0</xdr:rowOff>
    </xdr:from>
    <xdr:ext cx="289242" cy="264560"/>
    <xdr:sp macro="" textlink="">
      <xdr:nvSpPr>
        <xdr:cNvPr id="3" name="CasellaDiTesto 2">
          <a:extLst>
            <a:ext uri="{FF2B5EF4-FFF2-40B4-BE49-F238E27FC236}">
              <a16:creationId xmlns="" xmlns:a16="http://schemas.microsoft.com/office/drawing/2014/main" id="{01E32D55-DB75-467B-8BE2-74F4DE77DD9E}"/>
            </a:ext>
          </a:extLst>
        </xdr:cNvPr>
        <xdr:cNvSpPr txBox="1"/>
      </xdr:nvSpPr>
      <xdr:spPr>
        <a:xfrm>
          <a:off x="9235440" y="9517380"/>
          <a:ext cx="2914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3</xdr:row>
      <xdr:rowOff>0</xdr:rowOff>
    </xdr:from>
    <xdr:ext cx="289242" cy="264560"/>
    <xdr:sp macro="" textlink="">
      <xdr:nvSpPr>
        <xdr:cNvPr id="4" name="CasellaDiTesto 3">
          <a:extLst>
            <a:ext uri="{FF2B5EF4-FFF2-40B4-BE49-F238E27FC236}">
              <a16:creationId xmlns="" xmlns:a16="http://schemas.microsoft.com/office/drawing/2014/main" id="{BCBA3EA4-63CE-4C84-B1CB-FFB28FCC75CA}"/>
            </a:ext>
          </a:extLst>
        </xdr:cNvPr>
        <xdr:cNvSpPr txBox="1"/>
      </xdr:nvSpPr>
      <xdr:spPr>
        <a:xfrm>
          <a:off x="9587901" y="4088561"/>
          <a:ext cx="2892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6</xdr:row>
      <xdr:rowOff>0</xdr:rowOff>
    </xdr:from>
    <xdr:ext cx="289242" cy="264560"/>
    <xdr:sp macro="" textlink="">
      <xdr:nvSpPr>
        <xdr:cNvPr id="5" name="CasellaDiTesto 4">
          <a:extLst>
            <a:ext uri="{FF2B5EF4-FFF2-40B4-BE49-F238E27FC236}">
              <a16:creationId xmlns="" xmlns:a16="http://schemas.microsoft.com/office/drawing/2014/main" id="{E79E12E7-1D1C-4E2D-AEFE-0122573976A5}"/>
            </a:ext>
          </a:extLst>
        </xdr:cNvPr>
        <xdr:cNvSpPr txBox="1"/>
      </xdr:nvSpPr>
      <xdr:spPr>
        <a:xfrm>
          <a:off x="8410575" y="419100"/>
          <a:ext cx="2892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6</xdr:row>
      <xdr:rowOff>0</xdr:rowOff>
    </xdr:from>
    <xdr:ext cx="289242" cy="264560"/>
    <xdr:sp macro="" textlink="">
      <xdr:nvSpPr>
        <xdr:cNvPr id="6" name="CasellaDiTesto 5">
          <a:extLst>
            <a:ext uri="{FF2B5EF4-FFF2-40B4-BE49-F238E27FC236}">
              <a16:creationId xmlns="" xmlns:a16="http://schemas.microsoft.com/office/drawing/2014/main" id="{4B87C40A-5D4B-4681-A1C8-10398665075C}"/>
            </a:ext>
          </a:extLst>
        </xdr:cNvPr>
        <xdr:cNvSpPr txBox="1"/>
      </xdr:nvSpPr>
      <xdr:spPr>
        <a:xfrm>
          <a:off x="8410575" y="733425"/>
          <a:ext cx="2892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2</xdr:row>
      <xdr:rowOff>0</xdr:rowOff>
    </xdr:from>
    <xdr:ext cx="287687" cy="264560"/>
    <xdr:sp macro="" textlink="">
      <xdr:nvSpPr>
        <xdr:cNvPr id="2" name="CasellaDiTesto 1">
          <a:extLst>
            <a:ext uri="{FF2B5EF4-FFF2-40B4-BE49-F238E27FC236}">
              <a16:creationId xmlns="" xmlns:a16="http://schemas.microsoft.com/office/drawing/2014/main" id="{347702C5-700F-496E-9C3E-0B8DEA48B5F6}"/>
            </a:ext>
          </a:extLst>
        </xdr:cNvPr>
        <xdr:cNvSpPr txBox="1"/>
      </xdr:nvSpPr>
      <xdr:spPr>
        <a:xfrm>
          <a:off x="9572625" y="4124325"/>
          <a:ext cx="2892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11</xdr:col>
      <xdr:colOff>0</xdr:colOff>
      <xdr:row>3</xdr:row>
      <xdr:rowOff>0</xdr:rowOff>
    </xdr:from>
    <xdr:ext cx="287687" cy="272577"/>
    <xdr:sp macro="" textlink="">
      <xdr:nvSpPr>
        <xdr:cNvPr id="3" name="CasellaDiTesto 2">
          <a:extLst>
            <a:ext uri="{FF2B5EF4-FFF2-40B4-BE49-F238E27FC236}">
              <a16:creationId xmlns="" xmlns:a16="http://schemas.microsoft.com/office/drawing/2014/main" id="{20423712-B40E-451D-953E-E77003F9B929}"/>
            </a:ext>
          </a:extLst>
        </xdr:cNvPr>
        <xdr:cNvSpPr txBox="1"/>
      </xdr:nvSpPr>
      <xdr:spPr>
        <a:xfrm>
          <a:off x="9572625" y="4733925"/>
          <a:ext cx="2892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49</xdr:row>
      <xdr:rowOff>0</xdr:rowOff>
    </xdr:from>
    <xdr:ext cx="312478" cy="264560"/>
    <xdr:sp macro="" textlink="">
      <xdr:nvSpPr>
        <xdr:cNvPr id="2" name="CasellaDiTesto 1">
          <a:extLst>
            <a:ext uri="{FF2B5EF4-FFF2-40B4-BE49-F238E27FC236}">
              <a16:creationId xmlns="" xmlns:a16="http://schemas.microsoft.com/office/drawing/2014/main" id="{CA7DC2A8-F0CC-4CFC-894E-1622C1EF2AC4}"/>
            </a:ext>
          </a:extLst>
        </xdr:cNvPr>
        <xdr:cNvSpPr txBox="1"/>
      </xdr:nvSpPr>
      <xdr:spPr>
        <a:xfrm>
          <a:off x="7991475" y="19497675"/>
          <a:ext cx="3124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it-IT"/>
        </a:p>
      </xdr:txBody>
    </xdr:sp>
    <xdr:clientData/>
  </xdr:oneCellAnchor>
  <xdr:oneCellAnchor>
    <xdr:from>
      <xdr:col>10</xdr:col>
      <xdr:colOff>0</xdr:colOff>
      <xdr:row>49</xdr:row>
      <xdr:rowOff>0</xdr:rowOff>
    </xdr:from>
    <xdr:ext cx="312478" cy="264560"/>
    <xdr:sp macro="" textlink="">
      <xdr:nvSpPr>
        <xdr:cNvPr id="3" name="CasellaDiTesto 2">
          <a:extLst>
            <a:ext uri="{FF2B5EF4-FFF2-40B4-BE49-F238E27FC236}">
              <a16:creationId xmlns="" xmlns:a16="http://schemas.microsoft.com/office/drawing/2014/main" id="{8D0CEE73-A787-49B6-97E4-4046279DF6BC}"/>
            </a:ext>
          </a:extLst>
        </xdr:cNvPr>
        <xdr:cNvSpPr txBox="1"/>
      </xdr:nvSpPr>
      <xdr:spPr>
        <a:xfrm>
          <a:off x="7991475" y="19345275"/>
          <a:ext cx="3124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it-IT"/>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39</xdr:row>
      <xdr:rowOff>0</xdr:rowOff>
    </xdr:from>
    <xdr:ext cx="784814" cy="264560"/>
    <xdr:sp macro="" textlink="">
      <xdr:nvSpPr>
        <xdr:cNvPr id="2" name="CasellaDiTesto 1">
          <a:extLst>
            <a:ext uri="{FF2B5EF4-FFF2-40B4-BE49-F238E27FC236}">
              <a16:creationId xmlns="" xmlns:a16="http://schemas.microsoft.com/office/drawing/2014/main" id="{F2D41FA5-6338-416B-A70B-41EA522B8F6C}"/>
            </a:ext>
          </a:extLst>
        </xdr:cNvPr>
        <xdr:cNvSpPr txBox="1"/>
      </xdr:nvSpPr>
      <xdr:spPr>
        <a:xfrm>
          <a:off x="9409043" y="9268239"/>
          <a:ext cx="7868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8</xdr:row>
      <xdr:rowOff>0</xdr:rowOff>
    </xdr:from>
    <xdr:ext cx="289242" cy="264560"/>
    <xdr:sp macro="" textlink="">
      <xdr:nvSpPr>
        <xdr:cNvPr id="3" name="CasellaDiTesto 2">
          <a:extLst>
            <a:ext uri="{FF2B5EF4-FFF2-40B4-BE49-F238E27FC236}">
              <a16:creationId xmlns="" xmlns:a16="http://schemas.microsoft.com/office/drawing/2014/main" id="{168FC72C-C852-47DA-9382-A965CB8EDFC6}"/>
            </a:ext>
          </a:extLst>
        </xdr:cNvPr>
        <xdr:cNvSpPr txBox="1"/>
      </xdr:nvSpPr>
      <xdr:spPr>
        <a:xfrm>
          <a:off x="9784080" y="3139440"/>
          <a:ext cx="2914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10</xdr:col>
      <xdr:colOff>0</xdr:colOff>
      <xdr:row>41</xdr:row>
      <xdr:rowOff>0</xdr:rowOff>
    </xdr:from>
    <xdr:ext cx="775959" cy="264560"/>
    <xdr:sp macro="" textlink="">
      <xdr:nvSpPr>
        <xdr:cNvPr id="4" name="CasellaDiTesto 3">
          <a:extLst>
            <a:ext uri="{FF2B5EF4-FFF2-40B4-BE49-F238E27FC236}">
              <a16:creationId xmlns="" xmlns:a16="http://schemas.microsoft.com/office/drawing/2014/main" id="{8F5C283D-ADC9-4DF5-B40E-9CDE07B15EF9}"/>
            </a:ext>
          </a:extLst>
        </xdr:cNvPr>
        <xdr:cNvSpPr txBox="1"/>
      </xdr:nvSpPr>
      <xdr:spPr>
        <a:xfrm>
          <a:off x="10265189" y="9410700"/>
          <a:ext cx="78724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showGridLines="0" view="pageBreakPreview" topLeftCell="A16" zoomScale="130" zoomScaleNormal="100" zoomScaleSheetLayoutView="130" workbookViewId="0">
      <selection activeCell="A5" sqref="A5:F5"/>
    </sheetView>
  </sheetViews>
  <sheetFormatPr defaultColWidth="16.7109375" defaultRowHeight="12.75" x14ac:dyDescent="0.2"/>
  <cols>
    <col min="1" max="1" width="15.42578125" style="71" customWidth="1"/>
    <col min="2" max="2" width="18.140625" style="71" customWidth="1"/>
    <col min="3" max="3" width="20.140625" style="71" customWidth="1"/>
    <col min="4" max="4" width="19.7109375" style="71" customWidth="1"/>
    <col min="5" max="5" width="28.7109375" style="71" customWidth="1"/>
    <col min="6" max="6" width="8.42578125" style="77" customWidth="1"/>
    <col min="7" max="247" width="23" style="77" customWidth="1"/>
    <col min="248" max="248" width="2.7109375" style="77" customWidth="1"/>
    <col min="249" max="249" width="9" style="77" customWidth="1"/>
    <col min="250" max="253" width="21.85546875" style="77" customWidth="1"/>
    <col min="254" max="255" width="2.7109375" style="77" customWidth="1"/>
    <col min="256" max="16384" width="16.7109375" style="77"/>
  </cols>
  <sheetData>
    <row r="1" spans="1:7" ht="20.100000000000001" customHeight="1" x14ac:dyDescent="0.25">
      <c r="A1" s="70"/>
      <c r="C1" s="72"/>
      <c r="D1" s="73"/>
      <c r="E1" s="74"/>
      <c r="F1" s="75"/>
      <c r="G1" s="76"/>
    </row>
    <row r="2" spans="1:7" ht="75" customHeight="1" x14ac:dyDescent="0.25">
      <c r="A2" s="70"/>
      <c r="C2" s="72"/>
      <c r="D2" s="73"/>
      <c r="E2" s="74"/>
      <c r="F2" s="75"/>
      <c r="G2" s="76"/>
    </row>
    <row r="3" spans="1:7" ht="94.5" customHeight="1" x14ac:dyDescent="0.25">
      <c r="A3" s="70"/>
      <c r="C3" s="72"/>
      <c r="D3" s="73"/>
      <c r="E3" s="74"/>
      <c r="F3" s="75"/>
      <c r="G3" s="76"/>
    </row>
    <row r="4" spans="1:7" ht="8.4499999999999993" customHeight="1" x14ac:dyDescent="0.25">
      <c r="A4" s="78"/>
      <c r="B4" s="78"/>
      <c r="C4" s="78"/>
      <c r="D4" s="78"/>
      <c r="E4" s="78"/>
      <c r="G4" s="76"/>
    </row>
    <row r="5" spans="1:7" ht="109.35" customHeight="1" x14ac:dyDescent="0.2">
      <c r="A5" s="326" t="s">
        <v>2867</v>
      </c>
      <c r="B5" s="326"/>
      <c r="C5" s="326"/>
      <c r="D5" s="326"/>
      <c r="E5" s="326"/>
      <c r="F5" s="326"/>
    </row>
    <row r="6" spans="1:7" ht="20.100000000000001" customHeight="1" x14ac:dyDescent="0.25">
      <c r="A6" s="78"/>
      <c r="B6" s="78"/>
      <c r="C6" s="78"/>
      <c r="D6" s="78"/>
      <c r="E6" s="78"/>
      <c r="G6" s="76"/>
    </row>
    <row r="7" spans="1:7" ht="20.100000000000001" customHeight="1" x14ac:dyDescent="0.25">
      <c r="A7" s="79"/>
      <c r="B7" s="79"/>
      <c r="D7" s="79"/>
      <c r="E7" s="79"/>
      <c r="G7" s="76"/>
    </row>
    <row r="8" spans="1:7" ht="20.100000000000001" customHeight="1" x14ac:dyDescent="0.25">
      <c r="A8" s="327"/>
      <c r="B8" s="327"/>
      <c r="C8" s="327"/>
      <c r="D8" s="327"/>
      <c r="E8" s="327"/>
      <c r="G8" s="76"/>
    </row>
    <row r="9" spans="1:7" ht="20.100000000000001" customHeight="1" x14ac:dyDescent="0.25">
      <c r="A9" s="327"/>
      <c r="B9" s="327"/>
      <c r="C9" s="327"/>
      <c r="D9" s="327"/>
      <c r="E9" s="327"/>
      <c r="G9" s="76"/>
    </row>
    <row r="10" spans="1:7" ht="20.100000000000001" customHeight="1" x14ac:dyDescent="0.25">
      <c r="A10" s="327"/>
      <c r="B10" s="327"/>
      <c r="C10" s="327"/>
      <c r="D10" s="327"/>
      <c r="E10" s="327"/>
      <c r="G10" s="76"/>
    </row>
    <row r="11" spans="1:7" ht="20.100000000000001" customHeight="1" x14ac:dyDescent="0.25">
      <c r="A11" s="80"/>
      <c r="G11" s="76"/>
    </row>
    <row r="12" spans="1:7" ht="20.100000000000001" customHeight="1" x14ac:dyDescent="0.25">
      <c r="A12" s="81"/>
      <c r="G12" s="76"/>
    </row>
    <row r="13" spans="1:7" ht="20.100000000000001" customHeight="1" x14ac:dyDescent="0.25">
      <c r="A13" s="82"/>
      <c r="B13" s="82"/>
      <c r="C13" s="82"/>
      <c r="D13" s="82"/>
      <c r="E13" s="82"/>
      <c r="G13" s="76"/>
    </row>
    <row r="14" spans="1:7" ht="20.100000000000001" customHeight="1" x14ac:dyDescent="0.25">
      <c r="A14" s="81"/>
      <c r="D14" s="83"/>
      <c r="G14" s="76"/>
    </row>
    <row r="15" spans="1:7" ht="20.100000000000001" customHeight="1" x14ac:dyDescent="0.25">
      <c r="A15" s="81"/>
      <c r="G15" s="76"/>
    </row>
    <row r="16" spans="1:7" s="85" customFormat="1" ht="20.100000000000001" customHeight="1" x14ac:dyDescent="0.25">
      <c r="A16" s="84"/>
      <c r="B16" s="84"/>
      <c r="C16" s="84"/>
      <c r="D16" s="84"/>
      <c r="E16" s="84"/>
    </row>
    <row r="17" spans="1:5" s="85" customFormat="1" ht="20.100000000000001" customHeight="1" x14ac:dyDescent="0.25">
      <c r="A17" s="84"/>
      <c r="B17" s="84"/>
      <c r="C17" s="84"/>
      <c r="D17" s="84"/>
      <c r="E17" s="84"/>
    </row>
    <row r="18" spans="1:5" s="85" customFormat="1" ht="20.100000000000001" customHeight="1" x14ac:dyDescent="0.25">
      <c r="A18" s="84"/>
      <c r="B18" s="84"/>
      <c r="C18" s="84"/>
      <c r="D18" s="84"/>
      <c r="E18" s="84"/>
    </row>
    <row r="19" spans="1:5" s="85" customFormat="1" ht="20.100000000000001" customHeight="1" x14ac:dyDescent="0.25">
      <c r="A19" s="84"/>
      <c r="B19" s="84"/>
      <c r="C19" s="84"/>
      <c r="D19" s="84"/>
      <c r="E19" s="84"/>
    </row>
    <row r="20" spans="1:5" s="85" customFormat="1" ht="20.100000000000001" customHeight="1" x14ac:dyDescent="0.25">
      <c r="A20" s="84"/>
      <c r="B20" s="84"/>
      <c r="C20" s="84"/>
      <c r="D20" s="84"/>
      <c r="E20" s="84"/>
    </row>
    <row r="21" spans="1:5" s="85" customFormat="1" ht="20.100000000000001" customHeight="1" x14ac:dyDescent="0.25">
      <c r="A21" s="84"/>
      <c r="B21" s="84"/>
      <c r="C21" s="84"/>
      <c r="D21" s="84"/>
      <c r="E21" s="84"/>
    </row>
    <row r="22" spans="1:5" s="85" customFormat="1" ht="20.100000000000001" customHeight="1" x14ac:dyDescent="0.25">
      <c r="A22" s="84"/>
      <c r="B22" s="84"/>
      <c r="C22" s="84"/>
      <c r="D22" s="84"/>
      <c r="E22" s="84"/>
    </row>
    <row r="23" spans="1:5" s="85" customFormat="1" ht="20.100000000000001" customHeight="1" x14ac:dyDescent="0.25">
      <c r="A23" s="84"/>
      <c r="B23" s="84"/>
      <c r="C23" s="84"/>
      <c r="D23" s="84"/>
      <c r="E23" s="84"/>
    </row>
    <row r="24" spans="1:5" s="85" customFormat="1" ht="20.100000000000001" customHeight="1" x14ac:dyDescent="0.25">
      <c r="A24" s="84"/>
      <c r="B24" s="84"/>
      <c r="C24" s="84"/>
      <c r="D24" s="84"/>
      <c r="E24" s="84"/>
    </row>
    <row r="25" spans="1:5" s="85" customFormat="1" ht="20.100000000000001" customHeight="1" x14ac:dyDescent="0.25">
      <c r="A25" s="84"/>
      <c r="B25" s="84"/>
      <c r="C25" s="84"/>
      <c r="D25" s="84"/>
      <c r="E25" s="84"/>
    </row>
    <row r="26" spans="1:5" s="85" customFormat="1" ht="20.100000000000001" customHeight="1" x14ac:dyDescent="0.25">
      <c r="A26" s="84"/>
      <c r="B26" s="84"/>
      <c r="C26" s="84"/>
      <c r="D26" s="84"/>
      <c r="E26" s="84"/>
    </row>
    <row r="27" spans="1:5" s="85" customFormat="1" ht="20.100000000000001" customHeight="1" x14ac:dyDescent="0.25">
      <c r="A27" s="84"/>
      <c r="B27" s="84"/>
      <c r="C27" s="84"/>
      <c r="D27" s="84"/>
      <c r="E27" s="84"/>
    </row>
    <row r="28" spans="1:5" s="85" customFormat="1" ht="20.100000000000001" customHeight="1" x14ac:dyDescent="0.25">
      <c r="A28" s="84"/>
      <c r="B28" s="84"/>
      <c r="C28" s="84"/>
      <c r="D28" s="84"/>
      <c r="E28" s="84"/>
    </row>
    <row r="29" spans="1:5" s="85" customFormat="1" ht="20.100000000000001" customHeight="1" x14ac:dyDescent="0.25">
      <c r="A29" s="84"/>
      <c r="B29" s="84"/>
      <c r="C29" s="84"/>
      <c r="D29" s="84"/>
      <c r="E29" s="84"/>
    </row>
    <row r="30" spans="1:5" s="85" customFormat="1" ht="20.100000000000001" customHeight="1" x14ac:dyDescent="0.25">
      <c r="A30" s="84"/>
      <c r="B30" s="84"/>
      <c r="C30" s="84"/>
      <c r="D30" s="84"/>
      <c r="E30" s="84"/>
    </row>
    <row r="31" spans="1:5" s="85" customFormat="1" ht="20.100000000000001" customHeight="1" x14ac:dyDescent="0.25">
      <c r="A31" s="84"/>
      <c r="B31" s="84"/>
      <c r="C31" s="84"/>
      <c r="D31" s="84"/>
      <c r="E31" s="84"/>
    </row>
    <row r="32" spans="1:5" s="85" customFormat="1" ht="20.100000000000001" customHeight="1" x14ac:dyDescent="0.25">
      <c r="A32" s="84"/>
      <c r="B32" s="84"/>
      <c r="C32" s="84"/>
      <c r="D32" s="84"/>
      <c r="E32" s="84"/>
    </row>
    <row r="33" spans="1:5" s="85" customFormat="1" ht="20.100000000000001" customHeight="1" x14ac:dyDescent="0.25">
      <c r="A33" s="84"/>
      <c r="B33" s="84"/>
      <c r="C33" s="84"/>
      <c r="D33" s="84"/>
      <c r="E33" s="84"/>
    </row>
    <row r="34" spans="1:5" s="85" customFormat="1" ht="20.100000000000001" customHeight="1" x14ac:dyDescent="0.25">
      <c r="A34" s="84"/>
      <c r="B34" s="84"/>
      <c r="C34" s="84"/>
      <c r="D34" s="84"/>
      <c r="E34" s="84"/>
    </row>
    <row r="35" spans="1:5" s="85" customFormat="1" ht="20.100000000000001" customHeight="1" x14ac:dyDescent="0.2">
      <c r="A35" s="84"/>
      <c r="B35" s="84"/>
      <c r="C35" s="84"/>
      <c r="D35" s="84"/>
      <c r="E35" s="84"/>
    </row>
    <row r="36" spans="1:5" s="85" customFormat="1" ht="20.100000000000001" customHeight="1" x14ac:dyDescent="0.2">
      <c r="A36" s="84"/>
      <c r="B36" s="84"/>
      <c r="C36" s="84"/>
      <c r="D36" s="84"/>
      <c r="E36" s="84"/>
    </row>
    <row r="37" spans="1:5" s="85" customFormat="1" ht="20.100000000000001" customHeight="1" x14ac:dyDescent="0.2">
      <c r="A37" s="84"/>
      <c r="B37" s="84"/>
      <c r="C37" s="84"/>
      <c r="D37" s="84"/>
      <c r="E37" s="84"/>
    </row>
    <row r="38" spans="1:5" s="85" customFormat="1" ht="20.100000000000001" customHeight="1" x14ac:dyDescent="0.2">
      <c r="A38" s="84"/>
      <c r="B38" s="84"/>
      <c r="C38" s="84"/>
      <c r="D38" s="84"/>
      <c r="E38" s="84"/>
    </row>
    <row r="39" spans="1:5" s="85" customFormat="1" ht="20.100000000000001" customHeight="1" x14ac:dyDescent="0.2">
      <c r="A39" s="84"/>
      <c r="B39" s="84"/>
      <c r="C39" s="84"/>
      <c r="D39" s="84"/>
      <c r="E39" s="84"/>
    </row>
    <row r="40" spans="1:5" s="85" customFormat="1" ht="20.100000000000001" customHeight="1" x14ac:dyDescent="0.2">
      <c r="A40" s="84"/>
      <c r="B40" s="84"/>
      <c r="C40" s="84"/>
      <c r="D40" s="84"/>
      <c r="E40" s="84"/>
    </row>
    <row r="41" spans="1:5" s="85" customFormat="1" ht="20.100000000000001" customHeight="1" x14ac:dyDescent="0.2">
      <c r="A41" s="84"/>
      <c r="B41" s="84"/>
      <c r="C41" s="84"/>
      <c r="D41" s="84"/>
      <c r="E41" s="84"/>
    </row>
    <row r="42" spans="1:5" s="85" customFormat="1" ht="20.100000000000001" customHeight="1" x14ac:dyDescent="0.2">
      <c r="A42" s="84"/>
      <c r="B42" s="84"/>
      <c r="C42" s="84"/>
      <c r="D42" s="84"/>
      <c r="E42" s="84"/>
    </row>
    <row r="43" spans="1:5" s="85" customFormat="1" ht="20.100000000000001" customHeight="1" x14ac:dyDescent="0.2">
      <c r="A43" s="84"/>
      <c r="B43" s="84"/>
      <c r="C43" s="84"/>
      <c r="D43" s="84"/>
      <c r="E43" s="84"/>
    </row>
    <row r="44" spans="1:5" s="85" customFormat="1" ht="20.100000000000001" customHeight="1" x14ac:dyDescent="0.2">
      <c r="A44" s="84"/>
      <c r="B44" s="84"/>
      <c r="C44" s="84"/>
      <c r="D44" s="84"/>
      <c r="E44" s="84"/>
    </row>
    <row r="45" spans="1:5" s="85" customFormat="1" ht="20.100000000000001" customHeight="1" x14ac:dyDescent="0.2">
      <c r="A45" s="84"/>
      <c r="B45" s="84"/>
      <c r="C45" s="84"/>
      <c r="D45" s="84"/>
      <c r="E45" s="84"/>
    </row>
    <row r="46" spans="1:5" s="85" customFormat="1" ht="20.100000000000001" customHeight="1" x14ac:dyDescent="0.2">
      <c r="A46" s="84"/>
      <c r="B46" s="84"/>
      <c r="C46" s="84"/>
      <c r="D46" s="84"/>
      <c r="E46" s="84"/>
    </row>
    <row r="47" spans="1:5" s="85" customFormat="1" ht="20.100000000000001" customHeight="1" x14ac:dyDescent="0.2">
      <c r="A47" s="84"/>
      <c r="B47" s="84"/>
      <c r="C47" s="84"/>
      <c r="D47" s="84"/>
      <c r="E47" s="84"/>
    </row>
    <row r="48" spans="1:5" s="85" customFormat="1" ht="20.100000000000001" customHeight="1" x14ac:dyDescent="0.2">
      <c r="A48" s="84"/>
      <c r="B48" s="84"/>
      <c r="C48" s="84"/>
      <c r="D48" s="84"/>
      <c r="E48" s="84"/>
    </row>
    <row r="49" spans="1:5" s="85" customFormat="1" ht="20.100000000000001" customHeight="1" x14ac:dyDescent="0.2">
      <c r="A49" s="84"/>
      <c r="B49" s="84"/>
      <c r="C49" s="84"/>
      <c r="D49" s="84"/>
      <c r="E49" s="84"/>
    </row>
    <row r="50" spans="1:5" s="85" customFormat="1" ht="20.100000000000001" customHeight="1" x14ac:dyDescent="0.2">
      <c r="A50" s="84"/>
      <c r="B50" s="84"/>
      <c r="C50" s="84"/>
      <c r="D50" s="84"/>
      <c r="E50" s="84"/>
    </row>
    <row r="51" spans="1:5" s="85" customFormat="1" ht="20.100000000000001" customHeight="1" x14ac:dyDescent="0.2">
      <c r="A51" s="84"/>
      <c r="B51" s="84"/>
      <c r="C51" s="84"/>
      <c r="D51" s="84"/>
      <c r="E51" s="84"/>
    </row>
    <row r="52" spans="1:5" s="85" customFormat="1" ht="20.100000000000001" customHeight="1" x14ac:dyDescent="0.2">
      <c r="A52" s="84"/>
      <c r="B52" s="84"/>
      <c r="C52" s="84"/>
      <c r="D52" s="84"/>
      <c r="E52" s="84"/>
    </row>
    <row r="53" spans="1:5" s="85" customFormat="1" ht="20.100000000000001" customHeight="1" x14ac:dyDescent="0.2">
      <c r="A53" s="84"/>
      <c r="B53" s="84"/>
      <c r="C53" s="84"/>
      <c r="D53" s="84"/>
      <c r="E53" s="84"/>
    </row>
    <row r="54" spans="1:5" s="85" customFormat="1" ht="20.100000000000001" customHeight="1" x14ac:dyDescent="0.2">
      <c r="A54" s="84"/>
      <c r="B54" s="84"/>
      <c r="C54" s="84"/>
      <c r="D54" s="84"/>
      <c r="E54" s="84"/>
    </row>
    <row r="55" spans="1:5" s="85" customFormat="1" ht="20.100000000000001" customHeight="1" x14ac:dyDescent="0.2">
      <c r="A55" s="84"/>
      <c r="B55" s="84"/>
      <c r="C55" s="84"/>
      <c r="D55" s="84"/>
      <c r="E55" s="84"/>
    </row>
    <row r="56" spans="1:5" s="85" customFormat="1" ht="20.100000000000001" customHeight="1" x14ac:dyDescent="0.2">
      <c r="A56" s="84"/>
      <c r="B56" s="84"/>
      <c r="C56" s="84"/>
      <c r="D56" s="84"/>
      <c r="E56" s="84"/>
    </row>
    <row r="57" spans="1:5" s="85" customFormat="1" ht="20.100000000000001" customHeight="1" x14ac:dyDescent="0.2">
      <c r="A57" s="84"/>
      <c r="B57" s="84"/>
      <c r="C57" s="84"/>
      <c r="D57" s="84"/>
      <c r="E57" s="84"/>
    </row>
    <row r="58" spans="1:5" s="85" customFormat="1" ht="20.100000000000001" customHeight="1" x14ac:dyDescent="0.2">
      <c r="A58" s="84"/>
      <c r="B58" s="84"/>
      <c r="C58" s="84"/>
      <c r="D58" s="84"/>
      <c r="E58" s="84"/>
    </row>
    <row r="59" spans="1:5" s="85" customFormat="1" ht="20.100000000000001" customHeight="1" x14ac:dyDescent="0.2">
      <c r="A59" s="84"/>
      <c r="B59" s="84"/>
      <c r="C59" s="84"/>
      <c r="D59" s="84"/>
      <c r="E59" s="84"/>
    </row>
    <row r="60" spans="1:5" s="85" customFormat="1" ht="20.100000000000001" customHeight="1" x14ac:dyDescent="0.2">
      <c r="A60" s="84"/>
      <c r="B60" s="84"/>
      <c r="C60" s="84"/>
      <c r="D60" s="84"/>
      <c r="E60" s="84"/>
    </row>
    <row r="61" spans="1:5" s="85" customFormat="1" ht="20.100000000000001" customHeight="1" x14ac:dyDescent="0.2">
      <c r="A61" s="84"/>
      <c r="B61" s="84"/>
      <c r="C61" s="84"/>
      <c r="D61" s="84"/>
      <c r="E61" s="84"/>
    </row>
    <row r="62" spans="1:5" s="85" customFormat="1" ht="20.100000000000001" customHeight="1" x14ac:dyDescent="0.2">
      <c r="A62" s="84"/>
      <c r="B62" s="84"/>
      <c r="C62" s="84"/>
      <c r="D62" s="84"/>
      <c r="E62" s="84"/>
    </row>
    <row r="63" spans="1:5" s="85" customFormat="1" ht="20.100000000000001" customHeight="1" x14ac:dyDescent="0.2">
      <c r="A63" s="84"/>
      <c r="B63" s="84"/>
      <c r="C63" s="84"/>
      <c r="D63" s="84"/>
      <c r="E63" s="84"/>
    </row>
    <row r="64" spans="1:5" s="85" customFormat="1" ht="20.100000000000001" customHeight="1" x14ac:dyDescent="0.2">
      <c r="A64" s="84"/>
      <c r="B64" s="84"/>
      <c r="C64" s="84"/>
      <c r="D64" s="84"/>
      <c r="E64" s="84"/>
    </row>
    <row r="65" spans="1:5" s="85" customFormat="1" ht="20.100000000000001" customHeight="1" x14ac:dyDescent="0.2">
      <c r="A65" s="84"/>
      <c r="B65" s="84"/>
      <c r="C65" s="84"/>
      <c r="D65" s="84"/>
      <c r="E65" s="84"/>
    </row>
    <row r="66" spans="1:5" s="85" customFormat="1" ht="20.100000000000001" customHeight="1" x14ac:dyDescent="0.2">
      <c r="A66" s="84"/>
      <c r="B66" s="84"/>
      <c r="C66" s="84"/>
      <c r="D66" s="84"/>
      <c r="E66" s="84"/>
    </row>
    <row r="67" spans="1:5" s="85" customFormat="1" ht="20.100000000000001" customHeight="1" x14ac:dyDescent="0.2">
      <c r="A67" s="84"/>
      <c r="B67" s="84"/>
      <c r="C67" s="84"/>
      <c r="D67" s="84"/>
      <c r="E67" s="84"/>
    </row>
    <row r="68" spans="1:5" s="85" customFormat="1" ht="20.100000000000001" customHeight="1" x14ac:dyDescent="0.2">
      <c r="A68" s="84"/>
      <c r="B68" s="84"/>
      <c r="C68" s="84"/>
      <c r="D68" s="84"/>
      <c r="E68" s="84"/>
    </row>
    <row r="69" spans="1:5" s="85" customFormat="1" ht="20.100000000000001" customHeight="1" x14ac:dyDescent="0.2">
      <c r="A69" s="84"/>
      <c r="B69" s="84"/>
      <c r="C69" s="84"/>
      <c r="D69" s="84"/>
      <c r="E69" s="84"/>
    </row>
    <row r="70" spans="1:5" s="85" customFormat="1" ht="20.100000000000001" customHeight="1" x14ac:dyDescent="0.2">
      <c r="A70" s="84"/>
      <c r="B70" s="84"/>
      <c r="C70" s="84"/>
      <c r="D70" s="84"/>
      <c r="E70" s="84"/>
    </row>
    <row r="71" spans="1:5" s="85" customFormat="1" ht="20.100000000000001" customHeight="1" x14ac:dyDescent="0.2">
      <c r="A71" s="84"/>
      <c r="B71" s="84"/>
      <c r="C71" s="84"/>
      <c r="D71" s="84"/>
      <c r="E71" s="84"/>
    </row>
    <row r="72" spans="1:5" s="85" customFormat="1" ht="20.100000000000001" customHeight="1" x14ac:dyDescent="0.2">
      <c r="A72" s="84"/>
      <c r="B72" s="84"/>
      <c r="C72" s="84"/>
      <c r="D72" s="84"/>
      <c r="E72" s="84"/>
    </row>
    <row r="73" spans="1:5" s="85" customFormat="1" ht="20.100000000000001" customHeight="1" x14ac:dyDescent="0.2">
      <c r="A73" s="84"/>
      <c r="B73" s="84"/>
      <c r="C73" s="84"/>
      <c r="D73" s="84"/>
      <c r="E73" s="84"/>
    </row>
    <row r="74" spans="1:5" s="85" customFormat="1" ht="20.100000000000001" customHeight="1" x14ac:dyDescent="0.2">
      <c r="A74" s="84"/>
      <c r="B74" s="84"/>
      <c r="C74" s="84"/>
      <c r="D74" s="84"/>
      <c r="E74" s="84"/>
    </row>
    <row r="75" spans="1:5" s="85" customFormat="1" ht="20.100000000000001" customHeight="1" x14ac:dyDescent="0.2">
      <c r="A75" s="84"/>
      <c r="B75" s="84"/>
      <c r="C75" s="84"/>
      <c r="D75" s="84"/>
      <c r="E75" s="84"/>
    </row>
    <row r="76" spans="1:5" s="85" customFormat="1" ht="20.100000000000001" customHeight="1" x14ac:dyDescent="0.2">
      <c r="A76" s="84"/>
      <c r="B76" s="84"/>
      <c r="C76" s="84"/>
      <c r="D76" s="84"/>
      <c r="E76" s="84"/>
    </row>
    <row r="77" spans="1:5" s="85" customFormat="1" ht="20.100000000000001" customHeight="1" x14ac:dyDescent="0.2">
      <c r="A77" s="84"/>
      <c r="B77" s="84"/>
      <c r="C77" s="84"/>
      <c r="D77" s="84"/>
      <c r="E77" s="84"/>
    </row>
    <row r="78" spans="1:5" s="85" customFormat="1" ht="20.100000000000001" customHeight="1" x14ac:dyDescent="0.2">
      <c r="A78" s="84"/>
      <c r="B78" s="84"/>
      <c r="C78" s="84"/>
      <c r="D78" s="84"/>
      <c r="E78" s="84"/>
    </row>
    <row r="79" spans="1:5" s="85" customFormat="1" ht="20.100000000000001" customHeight="1" x14ac:dyDescent="0.2">
      <c r="A79" s="84"/>
      <c r="B79" s="84"/>
      <c r="C79" s="84"/>
      <c r="D79" s="84"/>
      <c r="E79" s="84"/>
    </row>
    <row r="80" spans="1:5" s="85" customFormat="1" ht="20.100000000000001" customHeight="1" x14ac:dyDescent="0.2">
      <c r="A80" s="84"/>
      <c r="B80" s="84"/>
      <c r="C80" s="84"/>
      <c r="D80" s="84"/>
      <c r="E80" s="84"/>
    </row>
    <row r="81" spans="1:5" s="85" customFormat="1" ht="20.100000000000001" customHeight="1" x14ac:dyDescent="0.2">
      <c r="A81" s="84"/>
      <c r="B81" s="84"/>
      <c r="C81" s="84"/>
      <c r="D81" s="84"/>
      <c r="E81" s="84"/>
    </row>
    <row r="82" spans="1:5" s="85" customFormat="1" ht="20.100000000000001" customHeight="1" x14ac:dyDescent="0.2">
      <c r="A82" s="84"/>
      <c r="B82" s="84"/>
      <c r="C82" s="84"/>
      <c r="D82" s="84"/>
      <c r="E82" s="84"/>
    </row>
    <row r="83" spans="1:5" s="85" customFormat="1" ht="20.100000000000001" customHeight="1" x14ac:dyDescent="0.2">
      <c r="A83" s="84"/>
      <c r="B83" s="84"/>
      <c r="C83" s="84"/>
      <c r="D83" s="84"/>
      <c r="E83" s="84"/>
    </row>
    <row r="84" spans="1:5" s="85" customFormat="1" ht="20.100000000000001" customHeight="1" x14ac:dyDescent="0.2">
      <c r="A84" s="84"/>
      <c r="B84" s="84"/>
      <c r="C84" s="84"/>
      <c r="D84" s="84"/>
      <c r="E84" s="84"/>
    </row>
    <row r="85" spans="1:5" s="85" customFormat="1" ht="20.100000000000001" customHeight="1" x14ac:dyDescent="0.2">
      <c r="A85" s="84"/>
      <c r="B85" s="84"/>
      <c r="C85" s="84"/>
      <c r="D85" s="84"/>
      <c r="E85" s="84"/>
    </row>
    <row r="86" spans="1:5" s="85" customFormat="1" ht="20.100000000000001" customHeight="1" x14ac:dyDescent="0.2">
      <c r="A86" s="84"/>
      <c r="B86" s="84"/>
      <c r="C86" s="84"/>
      <c r="D86" s="84"/>
      <c r="E86" s="84"/>
    </row>
    <row r="87" spans="1:5" s="85" customFormat="1" ht="20.100000000000001" customHeight="1" x14ac:dyDescent="0.2">
      <c r="A87" s="84"/>
      <c r="B87" s="84"/>
      <c r="C87" s="84"/>
      <c r="D87" s="84"/>
      <c r="E87" s="84"/>
    </row>
    <row r="88" spans="1:5" s="85" customFormat="1" ht="20.100000000000001" customHeight="1" x14ac:dyDescent="0.2">
      <c r="A88" s="84"/>
      <c r="B88" s="84"/>
      <c r="C88" s="84"/>
      <c r="D88" s="84"/>
      <c r="E88" s="84"/>
    </row>
    <row r="89" spans="1:5" s="85" customFormat="1" ht="20.100000000000001" customHeight="1" x14ac:dyDescent="0.2">
      <c r="A89" s="84"/>
      <c r="B89" s="84"/>
      <c r="C89" s="84"/>
      <c r="D89" s="84"/>
      <c r="E89" s="84"/>
    </row>
    <row r="90" spans="1:5" s="85" customFormat="1" ht="20.100000000000001" customHeight="1" x14ac:dyDescent="0.2">
      <c r="A90" s="84"/>
      <c r="B90" s="84"/>
      <c r="C90" s="84"/>
      <c r="D90" s="84"/>
      <c r="E90" s="84"/>
    </row>
    <row r="91" spans="1:5" s="85" customFormat="1" ht="20.100000000000001" customHeight="1" x14ac:dyDescent="0.2">
      <c r="A91" s="84"/>
      <c r="B91" s="84"/>
      <c r="C91" s="84"/>
      <c r="D91" s="84"/>
      <c r="E91" s="84"/>
    </row>
    <row r="92" spans="1:5" s="85" customFormat="1" ht="20.100000000000001" customHeight="1" x14ac:dyDescent="0.2">
      <c r="A92" s="84"/>
      <c r="B92" s="84"/>
      <c r="C92" s="84"/>
      <c r="D92" s="84"/>
      <c r="E92" s="84"/>
    </row>
    <row r="93" spans="1:5" s="85" customFormat="1" ht="20.100000000000001" customHeight="1" x14ac:dyDescent="0.2">
      <c r="A93" s="84"/>
      <c r="B93" s="84"/>
      <c r="C93" s="84"/>
      <c r="D93" s="84"/>
      <c r="E93" s="84"/>
    </row>
    <row r="94" spans="1:5" s="85" customFormat="1" ht="20.100000000000001" customHeight="1" x14ac:dyDescent="0.2">
      <c r="A94" s="84"/>
      <c r="B94" s="84"/>
      <c r="C94" s="84"/>
      <c r="D94" s="84"/>
      <c r="E94" s="84"/>
    </row>
    <row r="95" spans="1:5" s="85" customFormat="1" ht="20.100000000000001" customHeight="1" x14ac:dyDescent="0.2">
      <c r="A95" s="84"/>
      <c r="B95" s="84"/>
      <c r="C95" s="84"/>
      <c r="D95" s="84"/>
      <c r="E95" s="84"/>
    </row>
    <row r="96" spans="1:5" s="85" customFormat="1" ht="20.100000000000001" customHeight="1" x14ac:dyDescent="0.2">
      <c r="A96" s="84"/>
      <c r="B96" s="84"/>
      <c r="C96" s="84"/>
      <c r="D96" s="84"/>
      <c r="E96" s="84"/>
    </row>
    <row r="97" spans="1:5" s="85" customFormat="1" ht="20.100000000000001" customHeight="1" x14ac:dyDescent="0.2">
      <c r="A97" s="84"/>
      <c r="B97" s="84"/>
      <c r="C97" s="84"/>
      <c r="D97" s="84"/>
      <c r="E97" s="84"/>
    </row>
    <row r="98" spans="1:5" s="85" customFormat="1" ht="20.100000000000001" customHeight="1" x14ac:dyDescent="0.2">
      <c r="A98" s="84"/>
      <c r="B98" s="84"/>
      <c r="C98" s="84"/>
      <c r="D98" s="84"/>
      <c r="E98" s="84"/>
    </row>
    <row r="99" spans="1:5" s="85" customFormat="1" ht="20.100000000000001" customHeight="1" x14ac:dyDescent="0.2">
      <c r="A99" s="84"/>
      <c r="B99" s="84"/>
      <c r="C99" s="84"/>
      <c r="D99" s="84"/>
      <c r="E99" s="84"/>
    </row>
    <row r="100" spans="1:5" s="85" customFormat="1" ht="20.100000000000001" customHeight="1" x14ac:dyDescent="0.2">
      <c r="A100" s="84"/>
      <c r="B100" s="84"/>
      <c r="C100" s="84"/>
      <c r="D100" s="84"/>
      <c r="E100" s="84"/>
    </row>
    <row r="101" spans="1:5" s="85" customFormat="1" ht="20.100000000000001" customHeight="1" x14ac:dyDescent="0.2">
      <c r="A101" s="84"/>
      <c r="B101" s="84"/>
      <c r="C101" s="84"/>
      <c r="D101" s="84"/>
      <c r="E101" s="84"/>
    </row>
    <row r="102" spans="1:5" s="85" customFormat="1" ht="20.100000000000001" customHeight="1" x14ac:dyDescent="0.2">
      <c r="A102" s="84"/>
      <c r="B102" s="84"/>
      <c r="C102" s="84"/>
      <c r="D102" s="84"/>
      <c r="E102" s="84"/>
    </row>
    <row r="103" spans="1:5" s="85" customFormat="1" ht="20.100000000000001" customHeight="1" x14ac:dyDescent="0.2">
      <c r="A103" s="84"/>
      <c r="B103" s="84"/>
      <c r="C103" s="84"/>
      <c r="D103" s="84"/>
      <c r="E103" s="84"/>
    </row>
    <row r="104" spans="1:5" s="85" customFormat="1" ht="20.100000000000001" customHeight="1" x14ac:dyDescent="0.2">
      <c r="A104" s="84"/>
      <c r="B104" s="84"/>
      <c r="C104" s="84"/>
      <c r="D104" s="84"/>
      <c r="E104" s="84"/>
    </row>
    <row r="105" spans="1:5" s="85" customFormat="1" ht="20.100000000000001" customHeight="1" x14ac:dyDescent="0.2">
      <c r="A105" s="84"/>
      <c r="B105" s="84"/>
      <c r="C105" s="84"/>
      <c r="D105" s="84"/>
      <c r="E105" s="84"/>
    </row>
    <row r="106" spans="1:5" s="85" customFormat="1" ht="20.100000000000001" customHeight="1" x14ac:dyDescent="0.2">
      <c r="A106" s="84"/>
      <c r="B106" s="84"/>
      <c r="C106" s="84"/>
      <c r="D106" s="84"/>
      <c r="E106" s="84"/>
    </row>
    <row r="107" spans="1:5" s="85" customFormat="1" ht="20.100000000000001" customHeight="1" x14ac:dyDescent="0.2">
      <c r="A107" s="84"/>
      <c r="B107" s="84"/>
      <c r="C107" s="84"/>
      <c r="D107" s="84"/>
      <c r="E107" s="84"/>
    </row>
    <row r="108" spans="1:5" s="85" customFormat="1" ht="20.100000000000001" customHeight="1" x14ac:dyDescent="0.2">
      <c r="A108" s="84"/>
      <c r="B108" s="84"/>
      <c r="C108" s="84"/>
      <c r="D108" s="84"/>
      <c r="E108" s="84"/>
    </row>
    <row r="109" spans="1:5" s="85" customFormat="1" ht="20.100000000000001" customHeight="1" x14ac:dyDescent="0.2">
      <c r="A109" s="84"/>
      <c r="B109" s="84"/>
      <c r="C109" s="84"/>
      <c r="D109" s="84"/>
      <c r="E109" s="84"/>
    </row>
    <row r="110" spans="1:5" s="85" customFormat="1" ht="20.100000000000001" customHeight="1" x14ac:dyDescent="0.2">
      <c r="A110" s="84"/>
      <c r="B110" s="84"/>
      <c r="C110" s="84"/>
      <c r="D110" s="84"/>
      <c r="E110" s="84"/>
    </row>
    <row r="111" spans="1:5" s="85" customFormat="1" ht="20.100000000000001" customHeight="1" x14ac:dyDescent="0.2">
      <c r="A111" s="84"/>
      <c r="B111" s="84"/>
      <c r="C111" s="84"/>
      <c r="D111" s="84"/>
      <c r="E111" s="84"/>
    </row>
    <row r="112" spans="1:5" s="85" customFormat="1" ht="20.100000000000001" customHeight="1" x14ac:dyDescent="0.2">
      <c r="A112" s="84"/>
      <c r="B112" s="84"/>
      <c r="C112" s="84"/>
      <c r="D112" s="84"/>
      <c r="E112" s="84"/>
    </row>
    <row r="113" spans="1:5" s="85" customFormat="1" ht="20.100000000000001" customHeight="1" x14ac:dyDescent="0.2">
      <c r="A113" s="84"/>
      <c r="B113" s="84"/>
      <c r="C113" s="84"/>
      <c r="D113" s="84"/>
      <c r="E113" s="84"/>
    </row>
    <row r="114" spans="1:5" s="85" customFormat="1" ht="20.100000000000001" customHeight="1" x14ac:dyDescent="0.2">
      <c r="A114" s="84"/>
      <c r="B114" s="84"/>
      <c r="C114" s="84"/>
      <c r="D114" s="84"/>
      <c r="E114" s="84"/>
    </row>
    <row r="115" spans="1:5" s="85" customFormat="1" ht="20.100000000000001" customHeight="1" x14ac:dyDescent="0.2">
      <c r="A115" s="84"/>
      <c r="B115" s="84"/>
      <c r="C115" s="84"/>
      <c r="D115" s="84"/>
      <c r="E115" s="84"/>
    </row>
    <row r="116" spans="1:5" s="85" customFormat="1" ht="20.100000000000001" customHeight="1" x14ac:dyDescent="0.2">
      <c r="A116" s="84"/>
      <c r="B116" s="84"/>
      <c r="C116" s="84"/>
      <c r="D116" s="84"/>
      <c r="E116" s="84"/>
    </row>
    <row r="117" spans="1:5" s="85" customFormat="1" ht="20.100000000000001" customHeight="1" x14ac:dyDescent="0.2">
      <c r="A117" s="84"/>
      <c r="B117" s="84"/>
      <c r="C117" s="84"/>
      <c r="D117" s="84"/>
      <c r="E117" s="84"/>
    </row>
    <row r="118" spans="1:5" s="85" customFormat="1" ht="20.100000000000001" customHeight="1" x14ac:dyDescent="0.2">
      <c r="A118" s="84"/>
      <c r="B118" s="84"/>
      <c r="C118" s="84"/>
      <c r="D118" s="84"/>
      <c r="E118" s="84"/>
    </row>
    <row r="119" spans="1:5" s="85" customFormat="1" ht="20.100000000000001" customHeight="1" x14ac:dyDescent="0.2">
      <c r="A119" s="84"/>
      <c r="B119" s="84"/>
      <c r="C119" s="84"/>
      <c r="D119" s="84"/>
      <c r="E119" s="84"/>
    </row>
    <row r="120" spans="1:5" s="85" customFormat="1" ht="20.100000000000001" customHeight="1" x14ac:dyDescent="0.2">
      <c r="A120" s="84"/>
      <c r="B120" s="84"/>
      <c r="C120" s="84"/>
      <c r="D120" s="84"/>
      <c r="E120" s="84"/>
    </row>
    <row r="121" spans="1:5" s="85" customFormat="1" ht="20.100000000000001" customHeight="1" x14ac:dyDescent="0.2">
      <c r="A121" s="84"/>
      <c r="B121" s="84"/>
      <c r="C121" s="84"/>
      <c r="D121" s="84"/>
      <c r="E121" s="84"/>
    </row>
    <row r="122" spans="1:5" s="85" customFormat="1" ht="20.100000000000001" customHeight="1" x14ac:dyDescent="0.2">
      <c r="A122" s="84"/>
      <c r="B122" s="84"/>
      <c r="C122" s="84"/>
      <c r="D122" s="84"/>
      <c r="E122" s="84"/>
    </row>
    <row r="123" spans="1:5" s="85" customFormat="1" ht="20.100000000000001" customHeight="1" x14ac:dyDescent="0.2">
      <c r="A123" s="84"/>
      <c r="B123" s="84"/>
      <c r="C123" s="84"/>
      <c r="D123" s="84"/>
      <c r="E123" s="84"/>
    </row>
    <row r="124" spans="1:5" s="85" customFormat="1" ht="20.100000000000001" customHeight="1" x14ac:dyDescent="0.2">
      <c r="A124" s="84"/>
      <c r="B124" s="84"/>
      <c r="C124" s="84"/>
      <c r="D124" s="84"/>
      <c r="E124" s="84"/>
    </row>
    <row r="125" spans="1:5" s="85" customFormat="1" ht="20.100000000000001" customHeight="1" x14ac:dyDescent="0.2">
      <c r="A125" s="84"/>
      <c r="B125" s="84"/>
      <c r="C125" s="84"/>
      <c r="D125" s="84"/>
      <c r="E125" s="84"/>
    </row>
    <row r="126" spans="1:5" s="85" customFormat="1" ht="20.100000000000001" customHeight="1" x14ac:dyDescent="0.2">
      <c r="A126" s="84"/>
      <c r="B126" s="84"/>
      <c r="C126" s="84"/>
      <c r="D126" s="84"/>
      <c r="E126" s="84"/>
    </row>
    <row r="127" spans="1:5" s="85" customFormat="1" ht="20.100000000000001" customHeight="1" x14ac:dyDescent="0.2">
      <c r="A127" s="84"/>
      <c r="B127" s="84"/>
      <c r="C127" s="84"/>
      <c r="D127" s="84"/>
      <c r="E127" s="84"/>
    </row>
    <row r="128" spans="1:5" s="85" customFormat="1" x14ac:dyDescent="0.2">
      <c r="A128" s="84"/>
      <c r="B128" s="84"/>
      <c r="C128" s="84"/>
      <c r="D128" s="84"/>
      <c r="E128" s="84"/>
    </row>
    <row r="129" spans="1:5" s="85" customFormat="1" x14ac:dyDescent="0.2">
      <c r="A129" s="84"/>
      <c r="B129" s="84"/>
      <c r="C129" s="84"/>
      <c r="D129" s="84"/>
      <c r="E129" s="84"/>
    </row>
    <row r="130" spans="1:5" s="85" customFormat="1" x14ac:dyDescent="0.2">
      <c r="A130" s="84"/>
      <c r="B130" s="84"/>
      <c r="C130" s="84"/>
      <c r="D130" s="84"/>
      <c r="E130" s="84"/>
    </row>
    <row r="131" spans="1:5" s="85" customFormat="1" x14ac:dyDescent="0.2">
      <c r="A131" s="84"/>
      <c r="B131" s="84"/>
      <c r="C131" s="84"/>
      <c r="D131" s="84"/>
      <c r="E131" s="84"/>
    </row>
    <row r="132" spans="1:5" s="85" customFormat="1" x14ac:dyDescent="0.2">
      <c r="A132" s="84"/>
      <c r="B132" s="84"/>
      <c r="C132" s="84"/>
      <c r="D132" s="84"/>
      <c r="E132" s="84"/>
    </row>
    <row r="133" spans="1:5" s="85" customFormat="1" x14ac:dyDescent="0.2">
      <c r="A133" s="84"/>
      <c r="B133" s="84"/>
      <c r="C133" s="84"/>
      <c r="D133" s="84"/>
      <c r="E133" s="84"/>
    </row>
    <row r="134" spans="1:5" s="85" customFormat="1" x14ac:dyDescent="0.2">
      <c r="A134" s="84"/>
      <c r="B134" s="84"/>
      <c r="C134" s="84"/>
      <c r="D134" s="84"/>
      <c r="E134" s="84"/>
    </row>
    <row r="135" spans="1:5" s="85" customFormat="1" x14ac:dyDescent="0.2">
      <c r="A135" s="84"/>
      <c r="B135" s="84"/>
      <c r="C135" s="84"/>
      <c r="D135" s="84"/>
      <c r="E135" s="84"/>
    </row>
    <row r="136" spans="1:5" s="85" customFormat="1" x14ac:dyDescent="0.2">
      <c r="A136" s="84"/>
      <c r="B136" s="84"/>
      <c r="C136" s="84"/>
      <c r="D136" s="84"/>
      <c r="E136" s="84"/>
    </row>
    <row r="137" spans="1:5" s="85" customFormat="1" x14ac:dyDescent="0.2">
      <c r="A137" s="84"/>
      <c r="B137" s="84"/>
      <c r="C137" s="84"/>
      <c r="D137" s="84"/>
      <c r="E137" s="84"/>
    </row>
    <row r="138" spans="1:5" s="85" customFormat="1" x14ac:dyDescent="0.2">
      <c r="A138" s="84"/>
      <c r="B138" s="84"/>
      <c r="C138" s="84"/>
      <c r="D138" s="84"/>
      <c r="E138" s="84"/>
    </row>
    <row r="139" spans="1:5" s="85" customFormat="1" x14ac:dyDescent="0.2">
      <c r="A139" s="84"/>
      <c r="B139" s="84"/>
      <c r="C139" s="84"/>
      <c r="D139" s="84"/>
      <c r="E139" s="84"/>
    </row>
    <row r="140" spans="1:5" s="85" customFormat="1" x14ac:dyDescent="0.2">
      <c r="A140" s="84"/>
      <c r="B140" s="84"/>
      <c r="C140" s="84"/>
      <c r="D140" s="84"/>
      <c r="E140" s="84"/>
    </row>
    <row r="141" spans="1:5" s="85" customFormat="1" x14ac:dyDescent="0.2">
      <c r="A141" s="71"/>
      <c r="B141" s="71"/>
      <c r="C141" s="71"/>
      <c r="D141" s="71"/>
      <c r="E141" s="71"/>
    </row>
  </sheetData>
  <sheetProtection algorithmName="SHA-512" hashValue="QlxzFudhgdwu8wHLwlihaic1AjPYwG96eDqBW+rqeY8RXNeQBmNGuK/R1qnb+i/G/P1qDNJ8Xr8cmvnq090y8Q==" saltValue="PFS3kPUbqXUbC+5DV9cmjA==" spinCount="100000" sheet="1" objects="1" scenarios="1"/>
  <mergeCells count="4">
    <mergeCell ref="A5:F5"/>
    <mergeCell ref="A8:E8"/>
    <mergeCell ref="A9:E9"/>
    <mergeCell ref="A10:E10"/>
  </mergeCells>
  <printOptions horizontalCentered="1"/>
  <pageMargins left="0.47244094488188981" right="0.43307086614173229" top="0.98425196850393704" bottom="0.98425196850393704" header="0.59055118110236227" footer="0.19685039370078741"/>
  <pageSetup paperSize="9" scale="79" orientation="portrait" cellComments="asDisplayed" r:id="rId1"/>
  <headerFooter>
    <oddHeader>&amp;R&amp;F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B30"/>
  <sheetViews>
    <sheetView showGridLines="0" view="pageBreakPreview" topLeftCell="B2" zoomScale="124" zoomScaleNormal="100" zoomScaleSheetLayoutView="124" workbookViewId="0">
      <selection activeCell="B17" sqref="B17"/>
    </sheetView>
  </sheetViews>
  <sheetFormatPr defaultColWidth="7" defaultRowHeight="12.75" x14ac:dyDescent="0.2"/>
  <cols>
    <col min="1" max="1" width="4.28515625" style="221" hidden="1" customWidth="1"/>
    <col min="2" max="2" width="78.28515625" style="221" customWidth="1"/>
    <col min="3" max="16384" width="7" style="221"/>
  </cols>
  <sheetData>
    <row r="1" spans="1:2" ht="13.9" x14ac:dyDescent="0.3">
      <c r="B1" s="305"/>
    </row>
    <row r="2" spans="1:2" ht="26.25" customHeight="1" x14ac:dyDescent="0.3">
      <c r="B2" s="311" t="s">
        <v>2644</v>
      </c>
    </row>
    <row r="3" spans="1:2" ht="79.5" customHeight="1" x14ac:dyDescent="0.3">
      <c r="B3" s="306" t="s">
        <v>2755</v>
      </c>
    </row>
    <row r="4" spans="1:2" ht="40.5" hidden="1" customHeight="1" x14ac:dyDescent="0.3">
      <c r="B4" s="306"/>
    </row>
    <row r="5" spans="1:2" ht="30" hidden="1" customHeight="1" x14ac:dyDescent="0.3">
      <c r="B5" s="307"/>
    </row>
    <row r="6" spans="1:2" ht="24.95" customHeight="1" x14ac:dyDescent="0.3">
      <c r="A6" s="222" t="s">
        <v>2645</v>
      </c>
      <c r="B6" s="310" t="s">
        <v>2912</v>
      </c>
    </row>
    <row r="7" spans="1:2" ht="24.95" customHeight="1" x14ac:dyDescent="0.3">
      <c r="A7" s="222" t="s">
        <v>2646</v>
      </c>
      <c r="B7" s="310" t="s">
        <v>2913</v>
      </c>
    </row>
    <row r="8" spans="1:2" ht="24.95" customHeight="1" x14ac:dyDescent="0.2">
      <c r="A8" s="222" t="s">
        <v>2647</v>
      </c>
      <c r="B8" s="310" t="s">
        <v>2914</v>
      </c>
    </row>
    <row r="9" spans="1:2" ht="24.95" customHeight="1" x14ac:dyDescent="0.2">
      <c r="A9" s="222" t="s">
        <v>2648</v>
      </c>
      <c r="B9" s="310" t="s">
        <v>2915</v>
      </c>
    </row>
    <row r="10" spans="1:2" ht="24.95" customHeight="1" x14ac:dyDescent="0.3">
      <c r="A10" s="222" t="s">
        <v>2649</v>
      </c>
      <c r="B10" s="310"/>
    </row>
    <row r="11" spans="1:2" ht="24.95" customHeight="1" x14ac:dyDescent="0.3">
      <c r="A11" s="222" t="s">
        <v>2650</v>
      </c>
      <c r="B11" s="310"/>
    </row>
    <row r="12" spans="1:2" ht="24.95" customHeight="1" x14ac:dyDescent="0.3">
      <c r="A12" s="222" t="s">
        <v>2864</v>
      </c>
      <c r="B12" s="310"/>
    </row>
    <row r="13" spans="1:2" ht="24.95" customHeight="1" x14ac:dyDescent="0.3">
      <c r="A13" s="222" t="s">
        <v>2651</v>
      </c>
      <c r="B13" s="310"/>
    </row>
    <row r="14" spans="1:2" ht="24.95" customHeight="1" x14ac:dyDescent="0.3">
      <c r="A14" s="222" t="s">
        <v>2652</v>
      </c>
      <c r="B14" s="310"/>
    </row>
    <row r="15" spans="1:2" ht="24.95" customHeight="1" x14ac:dyDescent="0.3">
      <c r="A15" s="222" t="s">
        <v>2653</v>
      </c>
      <c r="B15" s="310"/>
    </row>
    <row r="16" spans="1:2" ht="24.95" customHeight="1" x14ac:dyDescent="0.3">
      <c r="A16" s="222" t="s">
        <v>2654</v>
      </c>
      <c r="B16" s="310"/>
    </row>
    <row r="17" spans="1:2" ht="24.95" customHeight="1" x14ac:dyDescent="0.3">
      <c r="A17" s="222" t="s">
        <v>2655</v>
      </c>
      <c r="B17" s="310"/>
    </row>
    <row r="18" spans="1:2" ht="24.95" customHeight="1" x14ac:dyDescent="0.2">
      <c r="A18" s="222" t="s">
        <v>2656</v>
      </c>
      <c r="B18" s="310"/>
    </row>
    <row r="19" spans="1:2" ht="24.95" customHeight="1" x14ac:dyDescent="0.2">
      <c r="A19" s="222" t="s">
        <v>2657</v>
      </c>
      <c r="B19" s="310"/>
    </row>
    <row r="20" spans="1:2" ht="24.95" customHeight="1" x14ac:dyDescent="0.2">
      <c r="A20" s="222" t="s">
        <v>2658</v>
      </c>
      <c r="B20" s="310"/>
    </row>
    <row r="21" spans="1:2" ht="24.95" customHeight="1" x14ac:dyDescent="0.2">
      <c r="A21" s="222" t="s">
        <v>2659</v>
      </c>
      <c r="B21" s="310"/>
    </row>
    <row r="22" spans="1:2" ht="24.95" customHeight="1" x14ac:dyDescent="0.2">
      <c r="A22" s="222" t="s">
        <v>2660</v>
      </c>
      <c r="B22" s="310"/>
    </row>
    <row r="23" spans="1:2" ht="24.95" customHeight="1" x14ac:dyDescent="0.2">
      <c r="A23" s="222" t="s">
        <v>2661</v>
      </c>
      <c r="B23" s="310"/>
    </row>
    <row r="24" spans="1:2" ht="24.95" customHeight="1" x14ac:dyDescent="0.2">
      <c r="A24" s="222" t="s">
        <v>2662</v>
      </c>
      <c r="B24" s="310"/>
    </row>
    <row r="25" spans="1:2" ht="24.95" customHeight="1" x14ac:dyDescent="0.2">
      <c r="A25" s="222" t="s">
        <v>2663</v>
      </c>
      <c r="B25" s="310"/>
    </row>
    <row r="26" spans="1:2" ht="24.95" customHeight="1" x14ac:dyDescent="0.2">
      <c r="A26" s="222" t="s">
        <v>2664</v>
      </c>
      <c r="B26" s="310"/>
    </row>
    <row r="27" spans="1:2" ht="24.95" customHeight="1" x14ac:dyDescent="0.2">
      <c r="A27" s="222" t="s">
        <v>2665</v>
      </c>
      <c r="B27" s="310"/>
    </row>
    <row r="28" spans="1:2" ht="24.95" customHeight="1" x14ac:dyDescent="0.2">
      <c r="A28" s="222" t="s">
        <v>2666</v>
      </c>
      <c r="B28" s="310"/>
    </row>
    <row r="29" spans="1:2" ht="24.95" customHeight="1" x14ac:dyDescent="0.2">
      <c r="A29" s="222" t="s">
        <v>2667</v>
      </c>
      <c r="B29" s="310"/>
    </row>
    <row r="30" spans="1:2" s="92" customFormat="1" ht="24.95" customHeight="1" x14ac:dyDescent="0.25">
      <c r="A30" s="222" t="s">
        <v>2668</v>
      </c>
      <c r="B30" s="310"/>
    </row>
  </sheetData>
  <sheetProtection algorithmName="SHA-512" hashValue="U5mV2SN60USEUv7RmlYB4EhB5AlVnPOqgMzuTS/fT64S0ZqTO9vMYVWimQuSlskxYMDfz6zLgnYw0OsRNGncww==" saltValue="//aGtpMlwwzHQuuvUR8L1A==" spinCount="100000" sheet="1" objects="1" scenarios="1"/>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showGridLines="0" view="pageBreakPreview" topLeftCell="A13" zoomScale="134" zoomScaleNormal="100" zoomScaleSheetLayoutView="100" workbookViewId="0">
      <selection activeCell="D7" sqref="D7:F7"/>
    </sheetView>
  </sheetViews>
  <sheetFormatPr defaultColWidth="9.140625" defaultRowHeight="15.75" x14ac:dyDescent="0.25"/>
  <cols>
    <col min="1" max="1" width="3.7109375" style="223" customWidth="1"/>
    <col min="2" max="2" width="35" style="223" customWidth="1"/>
    <col min="3" max="3" width="3.42578125" style="223" customWidth="1"/>
    <col min="4" max="4" width="32.7109375" style="223" customWidth="1"/>
    <col min="5" max="5" width="3.42578125" style="223" customWidth="1"/>
    <col min="6" max="6" width="32.7109375" style="223" customWidth="1"/>
    <col min="7" max="7" width="31.28515625" style="225" customWidth="1"/>
    <col min="8" max="16384" width="9.140625" style="136"/>
  </cols>
  <sheetData>
    <row r="2" spans="1:7" ht="15" customHeight="1" x14ac:dyDescent="0.3">
      <c r="B2" s="224" t="s">
        <v>2669</v>
      </c>
    </row>
    <row r="3" spans="1:7" ht="35.1" customHeight="1" x14ac:dyDescent="0.3">
      <c r="B3" s="226" t="s">
        <v>2904</v>
      </c>
      <c r="C3" s="227" t="s">
        <v>2670</v>
      </c>
      <c r="D3" s="228">
        <v>44196</v>
      </c>
      <c r="E3" s="229"/>
      <c r="G3" s="230"/>
    </row>
    <row r="4" spans="1:7" s="234" customFormat="1" ht="15" customHeight="1" x14ac:dyDescent="0.3">
      <c r="A4" s="231"/>
      <c r="B4" s="232" t="s">
        <v>2671</v>
      </c>
      <c r="C4" s="232"/>
      <c r="D4" s="232" t="s">
        <v>2672</v>
      </c>
      <c r="E4" s="232"/>
      <c r="F4" s="232" t="s">
        <v>2673</v>
      </c>
      <c r="G4" s="233"/>
    </row>
    <row r="5" spans="1:7" ht="35.1" customHeight="1" x14ac:dyDescent="0.3">
      <c r="B5" s="235" t="s">
        <v>2905</v>
      </c>
      <c r="D5" s="236" t="s">
        <v>2906</v>
      </c>
      <c r="F5" s="236" t="s">
        <v>2907</v>
      </c>
      <c r="G5" s="237"/>
    </row>
    <row r="6" spans="1:7" s="225" customFormat="1" ht="15" customHeight="1" x14ac:dyDescent="0.3">
      <c r="A6" s="238"/>
      <c r="B6" s="223" t="s">
        <v>2674</v>
      </c>
      <c r="D6" s="223" t="s">
        <v>2678</v>
      </c>
      <c r="E6" s="223"/>
      <c r="F6" s="223"/>
    </row>
    <row r="7" spans="1:7" ht="35.1" customHeight="1" x14ac:dyDescent="0.3">
      <c r="B7" s="239" t="s">
        <v>2908</v>
      </c>
      <c r="D7" s="403" t="s">
        <v>2909</v>
      </c>
      <c r="E7" s="404"/>
      <c r="F7" s="405"/>
      <c r="G7" s="237"/>
    </row>
    <row r="8" spans="1:7" ht="15" customHeight="1" x14ac:dyDescent="0.3"/>
    <row r="9" spans="1:7" ht="15.6" x14ac:dyDescent="0.3">
      <c r="B9" s="406" t="s">
        <v>2679</v>
      </c>
      <c r="C9" s="406"/>
      <c r="D9" s="406"/>
      <c r="E9" s="406"/>
      <c r="F9" s="406"/>
    </row>
    <row r="10" spans="1:7" ht="15" customHeight="1" x14ac:dyDescent="0.3"/>
    <row r="11" spans="1:7" ht="15.6" x14ac:dyDescent="0.3">
      <c r="B11" s="223" t="s">
        <v>2674</v>
      </c>
      <c r="D11" s="223" t="s">
        <v>2678</v>
      </c>
    </row>
    <row r="12" spans="1:7" ht="35.1" customHeight="1" x14ac:dyDescent="0.3">
      <c r="B12" s="239" t="s">
        <v>2910</v>
      </c>
      <c r="D12" s="403" t="s">
        <v>2911</v>
      </c>
      <c r="E12" s="404"/>
      <c r="F12" s="405"/>
    </row>
  </sheetData>
  <sheetProtection algorithmName="SHA-512" hashValue="9Rq+MXz2z/Pc+8oHVHkcYk86eGr3CiCunm69+v5lQCU0iA5aBAFwzbaybWIS3tYBmlZGlHk1y/dxTqZwmkRV2w==" saltValue="waVusKhdnSag5sAHFoHS4A==" spinCount="100000" sheet="1" objects="1" scenarios="1"/>
  <mergeCells count="3">
    <mergeCell ref="D7:F7"/>
    <mergeCell ref="B9:F9"/>
    <mergeCell ref="D12:F12"/>
  </mergeCells>
  <dataValidations count="3">
    <dataValidation type="date" operator="greaterThanOrEqual" allowBlank="1" showInputMessage="1" showErrorMessage="1" error="Data" sqref="D3">
      <formula1>40544</formula1>
    </dataValidation>
    <dataValidation type="list" allowBlank="1" showInputMessage="1" showErrorMessage="1" sqref="B5">
      <formula1>"Il Sindaco, Il Presidente,Il Commissario"</formula1>
    </dataValidation>
    <dataValidation type="date" operator="greaterThanOrEqual" allowBlank="1" showInputMessage="1" showErrorMessage="1" error="Data" prompt="Inserire la data di compilazione del referto annuale ex art. 148 Tuel" sqref="G3">
      <formula1>40544</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view="pageBreakPreview" topLeftCell="A10" zoomScale="93" zoomScaleNormal="186" zoomScaleSheetLayoutView="93" workbookViewId="0">
      <selection activeCell="B16" sqref="B16:J16"/>
    </sheetView>
  </sheetViews>
  <sheetFormatPr defaultColWidth="9.140625" defaultRowHeight="15.75" x14ac:dyDescent="0.25"/>
  <cols>
    <col min="1" max="1" width="2.42578125" style="223" customWidth="1"/>
    <col min="2" max="5" width="12.140625" style="223" customWidth="1"/>
    <col min="6" max="6" width="13.28515625" style="223" customWidth="1"/>
    <col min="7" max="9" width="12.140625" style="223" customWidth="1"/>
    <col min="10" max="10" width="14.7109375" style="223" customWidth="1"/>
    <col min="11" max="20" width="9.140625" style="223" customWidth="1"/>
    <col min="21" max="16384" width="9.140625" style="223"/>
  </cols>
  <sheetData>
    <row r="1" spans="1:18" ht="37.5" customHeight="1" x14ac:dyDescent="0.3">
      <c r="B1" s="331" t="s">
        <v>2756</v>
      </c>
      <c r="C1" s="332"/>
      <c r="D1" s="332"/>
      <c r="E1" s="332"/>
      <c r="F1" s="332"/>
      <c r="G1" s="332"/>
      <c r="H1" s="332"/>
      <c r="I1" s="332"/>
      <c r="J1" s="333"/>
    </row>
    <row r="2" spans="1:18" ht="138" customHeight="1" x14ac:dyDescent="0.25">
      <c r="B2" s="328" t="s">
        <v>2757</v>
      </c>
      <c r="C2" s="329"/>
      <c r="D2" s="329"/>
      <c r="E2" s="329"/>
      <c r="F2" s="329"/>
      <c r="G2" s="329"/>
      <c r="H2" s="329"/>
      <c r="I2" s="329"/>
      <c r="J2" s="330"/>
    </row>
    <row r="3" spans="1:18" ht="10.5" customHeight="1" x14ac:dyDescent="0.3">
      <c r="B3" s="331"/>
      <c r="C3" s="332"/>
      <c r="D3" s="332"/>
      <c r="E3" s="332"/>
      <c r="F3" s="332"/>
      <c r="G3" s="332"/>
      <c r="H3" s="332"/>
      <c r="I3" s="332"/>
      <c r="J3" s="333"/>
    </row>
    <row r="4" spans="1:18" ht="102.75" customHeight="1" x14ac:dyDescent="0.25">
      <c r="A4" s="227"/>
      <c r="B4" s="328" t="s">
        <v>2758</v>
      </c>
      <c r="C4" s="329"/>
      <c r="D4" s="329"/>
      <c r="E4" s="329"/>
      <c r="F4" s="329"/>
      <c r="G4" s="329"/>
      <c r="H4" s="329"/>
      <c r="I4" s="329"/>
      <c r="J4" s="330"/>
    </row>
    <row r="5" spans="1:18" ht="9.75" customHeight="1" x14ac:dyDescent="0.3">
      <c r="B5" s="297"/>
      <c r="C5" s="298"/>
      <c r="D5" s="298"/>
      <c r="E5" s="298"/>
      <c r="F5" s="298"/>
      <c r="G5" s="298"/>
      <c r="H5" s="298"/>
      <c r="I5" s="298"/>
      <c r="J5" s="299"/>
    </row>
    <row r="6" spans="1:18" ht="78.75" customHeight="1" x14ac:dyDescent="0.3">
      <c r="B6" s="328" t="s">
        <v>2759</v>
      </c>
      <c r="C6" s="329"/>
      <c r="D6" s="329"/>
      <c r="E6" s="329"/>
      <c r="F6" s="329"/>
      <c r="G6" s="329"/>
      <c r="H6" s="329"/>
      <c r="I6" s="329"/>
      <c r="J6" s="330"/>
      <c r="K6" s="300"/>
      <c r="L6" s="300"/>
      <c r="M6" s="300"/>
      <c r="N6" s="300"/>
      <c r="O6" s="300"/>
      <c r="P6" s="300"/>
      <c r="Q6" s="300"/>
      <c r="R6" s="300"/>
    </row>
    <row r="7" spans="1:18" ht="10.5" customHeight="1" x14ac:dyDescent="0.3">
      <c r="B7" s="301"/>
      <c r="C7" s="302"/>
      <c r="D7" s="302"/>
      <c r="E7" s="302"/>
      <c r="F7" s="302"/>
      <c r="G7" s="302"/>
      <c r="H7" s="302"/>
      <c r="I7" s="302"/>
      <c r="J7" s="303"/>
      <c r="K7" s="300"/>
      <c r="L7" s="300"/>
      <c r="M7" s="300"/>
      <c r="N7" s="300"/>
      <c r="O7" s="300"/>
      <c r="P7" s="300"/>
      <c r="Q7" s="300"/>
      <c r="R7" s="300"/>
    </row>
    <row r="8" spans="1:18" s="304" customFormat="1" ht="61.5" customHeight="1" x14ac:dyDescent="0.3">
      <c r="A8" s="223"/>
      <c r="B8" s="328" t="s">
        <v>2760</v>
      </c>
      <c r="C8" s="329"/>
      <c r="D8" s="329"/>
      <c r="E8" s="329"/>
      <c r="F8" s="329"/>
      <c r="G8" s="329"/>
      <c r="H8" s="329"/>
      <c r="I8" s="329"/>
      <c r="J8" s="330"/>
    </row>
    <row r="9" spans="1:18" ht="10.5" customHeight="1" x14ac:dyDescent="0.3">
      <c r="B9" s="334"/>
      <c r="C9" s="335"/>
      <c r="D9" s="335"/>
      <c r="E9" s="335"/>
      <c r="F9" s="335"/>
      <c r="G9" s="335"/>
      <c r="H9" s="335"/>
      <c r="I9" s="335"/>
      <c r="J9" s="336"/>
    </row>
    <row r="10" spans="1:18" ht="120" customHeight="1" x14ac:dyDescent="0.25">
      <c r="A10" s="304"/>
      <c r="B10" s="328" t="s">
        <v>2761</v>
      </c>
      <c r="C10" s="329"/>
      <c r="D10" s="329"/>
      <c r="E10" s="329"/>
      <c r="F10" s="329"/>
      <c r="G10" s="329"/>
      <c r="H10" s="329"/>
      <c r="I10" s="329"/>
      <c r="J10" s="330"/>
    </row>
    <row r="11" spans="1:18" ht="10.5" customHeight="1" x14ac:dyDescent="0.3">
      <c r="B11" s="331"/>
      <c r="C11" s="332"/>
      <c r="D11" s="332"/>
      <c r="E11" s="332"/>
      <c r="F11" s="332"/>
      <c r="G11" s="332"/>
      <c r="H11" s="332"/>
      <c r="I11" s="332"/>
      <c r="J11" s="333"/>
    </row>
    <row r="12" spans="1:18" ht="102" customHeight="1" x14ac:dyDescent="0.25">
      <c r="A12" s="223" t="s">
        <v>2676</v>
      </c>
      <c r="B12" s="328" t="s">
        <v>2762</v>
      </c>
      <c r="C12" s="329"/>
      <c r="D12" s="329"/>
      <c r="E12" s="329"/>
      <c r="F12" s="329"/>
      <c r="G12" s="329"/>
      <c r="H12" s="329"/>
      <c r="I12" s="329"/>
      <c r="J12" s="330"/>
    </row>
    <row r="13" spans="1:18" ht="10.5" customHeight="1" x14ac:dyDescent="0.3">
      <c r="B13" s="331"/>
      <c r="C13" s="332"/>
      <c r="D13" s="332"/>
      <c r="E13" s="332"/>
      <c r="F13" s="332"/>
      <c r="G13" s="332"/>
      <c r="H13" s="332"/>
      <c r="I13" s="332"/>
      <c r="J13" s="333"/>
    </row>
    <row r="14" spans="1:18" ht="57.75" customHeight="1" x14ac:dyDescent="0.25">
      <c r="B14" s="328" t="s">
        <v>2763</v>
      </c>
      <c r="C14" s="329"/>
      <c r="D14" s="329"/>
      <c r="E14" s="329"/>
      <c r="F14" s="329"/>
      <c r="G14" s="329"/>
      <c r="H14" s="329"/>
      <c r="I14" s="329"/>
      <c r="J14" s="330"/>
    </row>
    <row r="15" spans="1:18" ht="10.5" customHeight="1" x14ac:dyDescent="0.3">
      <c r="B15" s="331"/>
      <c r="C15" s="332"/>
      <c r="D15" s="332"/>
      <c r="E15" s="332"/>
      <c r="F15" s="332"/>
      <c r="G15" s="332"/>
      <c r="H15" s="332"/>
      <c r="I15" s="332"/>
      <c r="J15" s="333"/>
    </row>
    <row r="16" spans="1:18" ht="270" customHeight="1" x14ac:dyDescent="0.25">
      <c r="B16" s="328" t="s">
        <v>2764</v>
      </c>
      <c r="C16" s="329"/>
      <c r="D16" s="329"/>
      <c r="E16" s="329"/>
      <c r="F16" s="329"/>
      <c r="G16" s="329"/>
      <c r="H16" s="329"/>
      <c r="I16" s="329"/>
      <c r="J16" s="330"/>
    </row>
    <row r="17" spans="2:10" ht="10.5" customHeight="1" x14ac:dyDescent="0.25">
      <c r="B17" s="331"/>
      <c r="C17" s="332"/>
      <c r="D17" s="332"/>
      <c r="E17" s="332"/>
      <c r="F17" s="332"/>
      <c r="G17" s="332"/>
      <c r="H17" s="332"/>
      <c r="I17" s="332"/>
      <c r="J17" s="333"/>
    </row>
    <row r="18" spans="2:10" ht="69" customHeight="1" x14ac:dyDescent="0.25">
      <c r="B18" s="328" t="s">
        <v>2765</v>
      </c>
      <c r="C18" s="329"/>
      <c r="D18" s="329"/>
      <c r="E18" s="329"/>
      <c r="F18" s="329"/>
      <c r="G18" s="329"/>
      <c r="H18" s="329"/>
      <c r="I18" s="329"/>
      <c r="J18" s="330"/>
    </row>
    <row r="19" spans="2:10" ht="10.5" customHeight="1" x14ac:dyDescent="0.25">
      <c r="B19" s="331"/>
      <c r="C19" s="332"/>
      <c r="D19" s="332"/>
      <c r="E19" s="332"/>
      <c r="F19" s="332"/>
      <c r="G19" s="332"/>
      <c r="H19" s="332"/>
      <c r="I19" s="332"/>
      <c r="J19" s="333"/>
    </row>
    <row r="20" spans="2:10" ht="53.1" customHeight="1" x14ac:dyDescent="0.25">
      <c r="B20" s="328" t="s">
        <v>2766</v>
      </c>
      <c r="C20" s="329"/>
      <c r="D20" s="329"/>
      <c r="E20" s="329"/>
      <c r="F20" s="329"/>
      <c r="G20" s="329"/>
      <c r="H20" s="329"/>
      <c r="I20" s="329"/>
      <c r="J20" s="330"/>
    </row>
    <row r="21" spans="2:10" ht="10.5" customHeight="1" x14ac:dyDescent="0.25">
      <c r="B21" s="337"/>
      <c r="C21" s="338"/>
      <c r="D21" s="338"/>
      <c r="E21" s="338"/>
      <c r="F21" s="338"/>
      <c r="G21" s="338"/>
      <c r="H21" s="338"/>
      <c r="I21" s="338"/>
      <c r="J21" s="339"/>
    </row>
    <row r="22" spans="2:10" ht="100.5" customHeight="1" x14ac:dyDescent="0.25">
      <c r="B22" s="328" t="s">
        <v>2834</v>
      </c>
      <c r="C22" s="329"/>
      <c r="D22" s="329"/>
      <c r="E22" s="329"/>
      <c r="F22" s="329"/>
      <c r="G22" s="329"/>
      <c r="H22" s="329"/>
      <c r="I22" s="329"/>
      <c r="J22" s="330"/>
    </row>
  </sheetData>
  <sheetProtection algorithmName="SHA-512" hashValue="WzkKLCbe5FcyccS3n+nzGSumk/PFPtQYgdJsL/THQLs5V+3m+cWoDhggNqyis2FKE78rgyiE+OlnBgTjrDmEvw==" saltValue="TiRS1SINaLSwAZY1YakHeg==" spinCount="100000" sheet="1" objects="1" scenarios="1"/>
  <mergeCells count="20">
    <mergeCell ref="B21:J21"/>
    <mergeCell ref="B22:J22"/>
    <mergeCell ref="B15:J15"/>
    <mergeCell ref="B16:J16"/>
    <mergeCell ref="B17:J17"/>
    <mergeCell ref="B18:J18"/>
    <mergeCell ref="B19:J19"/>
    <mergeCell ref="B20:J20"/>
    <mergeCell ref="B14:J14"/>
    <mergeCell ref="B1:J1"/>
    <mergeCell ref="B2:J2"/>
    <mergeCell ref="B3:J3"/>
    <mergeCell ref="B4:J4"/>
    <mergeCell ref="B6:J6"/>
    <mergeCell ref="B8:J8"/>
    <mergeCell ref="B9:J9"/>
    <mergeCell ref="B10:J10"/>
    <mergeCell ref="B11:J11"/>
    <mergeCell ref="B12:J12"/>
    <mergeCell ref="B13:J13"/>
  </mergeCells>
  <pageMargins left="0.70866141732283472" right="0.70866141732283472" top="0.78740157480314965" bottom="0.94488188976377963" header="0.31496062992125984" footer="0.31496062992125984"/>
  <pageSetup paperSize="9" scale="77" fitToHeight="0" orientation="portrait" r:id="rId1"/>
  <rowBreaks count="1" manualBreakCount="1">
    <brk id="15"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846"/>
  <sheetViews>
    <sheetView showGridLines="0" topLeftCell="A43" zoomScale="85" zoomScaleNormal="85" zoomScaleSheetLayoutView="130" workbookViewId="0">
      <selection activeCell="D64" sqref="D64"/>
    </sheetView>
  </sheetViews>
  <sheetFormatPr defaultColWidth="9.140625" defaultRowHeight="18" customHeight="1" x14ac:dyDescent="0.25"/>
  <cols>
    <col min="1" max="1" width="5.140625" style="27" customWidth="1"/>
    <col min="2" max="2" width="30.42578125" style="27" customWidth="1"/>
    <col min="3" max="3" width="22.140625" style="27" customWidth="1"/>
    <col min="4" max="4" width="15.42578125" style="27" customWidth="1"/>
    <col min="5" max="5" width="5.28515625" style="27" customWidth="1"/>
    <col min="6" max="6" width="15.42578125" style="27" customWidth="1"/>
    <col min="7" max="7" width="5.28515625" style="27" customWidth="1"/>
    <col min="8" max="8" width="15.42578125" style="25" customWidth="1"/>
    <col min="9" max="9" width="19" style="106" customWidth="1"/>
    <col min="10" max="10" width="9.5703125" style="106" customWidth="1"/>
    <col min="11" max="11" width="8.42578125" style="106" customWidth="1"/>
    <col min="12" max="12" width="15.5703125" style="323" hidden="1" customWidth="1"/>
    <col min="13" max="13" width="39.28515625" style="28" hidden="1" customWidth="1"/>
    <col min="14" max="15" width="23.140625" style="28" hidden="1" customWidth="1"/>
    <col min="16" max="16" width="12.140625" style="28" hidden="1" customWidth="1"/>
    <col min="17" max="17" width="9.140625" style="28" hidden="1" customWidth="1"/>
    <col min="18" max="18" width="23.140625" style="28" hidden="1" customWidth="1"/>
    <col min="19" max="19" width="10.140625" style="28" hidden="1" customWidth="1"/>
    <col min="20" max="20" width="15.5703125" style="28" hidden="1" customWidth="1"/>
    <col min="21" max="21" width="11.85546875" style="28" hidden="1" customWidth="1"/>
    <col min="22" max="16384" width="9.140625" style="28"/>
  </cols>
  <sheetData>
    <row r="1" spans="1:21" s="26" customFormat="1" ht="18" customHeight="1" x14ac:dyDescent="0.3">
      <c r="A1" s="23" t="s">
        <v>0</v>
      </c>
      <c r="B1" s="23"/>
      <c r="C1" s="24"/>
      <c r="D1" s="24"/>
      <c r="E1" s="24"/>
      <c r="F1" s="24"/>
      <c r="G1" s="24"/>
      <c r="H1" s="25"/>
      <c r="I1" s="94"/>
      <c r="J1" s="94"/>
      <c r="K1" s="94"/>
      <c r="L1" s="322" t="s">
        <v>2767</v>
      </c>
      <c r="M1" s="312" t="s">
        <v>2</v>
      </c>
      <c r="N1" s="312" t="s">
        <v>2768</v>
      </c>
      <c r="O1" s="312" t="s">
        <v>2769</v>
      </c>
      <c r="P1" s="312" t="s">
        <v>2869</v>
      </c>
      <c r="Q1" s="312" t="s">
        <v>2770</v>
      </c>
      <c r="R1" s="312" t="s">
        <v>2870</v>
      </c>
      <c r="S1" s="312" t="s">
        <v>2871</v>
      </c>
      <c r="T1" s="312" t="s">
        <v>2767</v>
      </c>
      <c r="U1" s="312" t="s">
        <v>2868</v>
      </c>
    </row>
    <row r="2" spans="1:21" ht="12" customHeight="1" x14ac:dyDescent="0.25">
      <c r="I2" s="95"/>
      <c r="J2" s="95"/>
      <c r="K2" s="95"/>
      <c r="L2" s="316" t="s">
        <v>2880</v>
      </c>
      <c r="M2" s="317" t="s">
        <v>2611</v>
      </c>
      <c r="N2" s="316" t="s">
        <v>2013</v>
      </c>
      <c r="O2" s="316" t="s">
        <v>2773</v>
      </c>
      <c r="P2" s="318" t="s">
        <v>2872</v>
      </c>
      <c r="Q2" s="315">
        <v>548009</v>
      </c>
      <c r="R2" s="314" t="s">
        <v>2612</v>
      </c>
      <c r="S2" s="313" t="s">
        <v>2051</v>
      </c>
      <c r="T2" s="313" t="s">
        <v>2819</v>
      </c>
      <c r="U2" s="316" t="s">
        <v>2051</v>
      </c>
    </row>
    <row r="3" spans="1:21" ht="18" customHeight="1" x14ac:dyDescent="0.25">
      <c r="A3" s="346" t="s">
        <v>8</v>
      </c>
      <c r="B3" s="346"/>
      <c r="C3" s="20" t="s">
        <v>2126</v>
      </c>
      <c r="D3" s="29"/>
      <c r="I3" s="95"/>
      <c r="J3" s="95"/>
      <c r="K3" s="95"/>
      <c r="L3" s="316" t="s">
        <v>2882</v>
      </c>
      <c r="M3" s="317" t="s">
        <v>2607</v>
      </c>
      <c r="N3" s="316" t="s">
        <v>1514</v>
      </c>
      <c r="O3" s="316" t="s">
        <v>1565</v>
      </c>
      <c r="P3" s="318" t="s">
        <v>2872</v>
      </c>
      <c r="Q3" s="315">
        <v>3084890</v>
      </c>
      <c r="R3" s="314" t="s">
        <v>2608</v>
      </c>
      <c r="S3" s="313" t="s">
        <v>1640</v>
      </c>
      <c r="T3" s="313" t="s">
        <v>2830</v>
      </c>
      <c r="U3" s="316" t="s">
        <v>1640</v>
      </c>
    </row>
    <row r="4" spans="1:21" ht="24.95" customHeight="1" x14ac:dyDescent="0.25">
      <c r="A4" s="346" t="s">
        <v>1</v>
      </c>
      <c r="B4" s="346"/>
      <c r="C4" s="30" t="str">
        <f>IF(C3="","",VLOOKUP(C3,L2:P846,3,FALSE))</f>
        <v>Sicilia</v>
      </c>
      <c r="I4" s="95"/>
      <c r="J4" s="95"/>
      <c r="K4" s="95"/>
      <c r="L4" s="316" t="s">
        <v>2883</v>
      </c>
      <c r="M4" s="317" t="s">
        <v>2593</v>
      </c>
      <c r="N4" s="316" t="s">
        <v>795</v>
      </c>
      <c r="O4" s="316" t="s">
        <v>874</v>
      </c>
      <c r="P4" s="318" t="s">
        <v>2872</v>
      </c>
      <c r="Q4" s="315">
        <v>1014619</v>
      </c>
      <c r="R4" s="314" t="s">
        <v>2594</v>
      </c>
      <c r="S4" s="313" t="s">
        <v>873</v>
      </c>
      <c r="T4" s="313" t="s">
        <v>2825</v>
      </c>
      <c r="U4" s="316" t="s">
        <v>873</v>
      </c>
    </row>
    <row r="5" spans="1:21" ht="24.95" customHeight="1" x14ac:dyDescent="0.25">
      <c r="A5" s="346" t="s">
        <v>15</v>
      </c>
      <c r="B5" s="346"/>
      <c r="C5" s="321" t="str">
        <f>IF(C3="","",VLOOKUP(C3,L2:P846,4,FALSE))</f>
        <v>Messina</v>
      </c>
      <c r="I5" s="95"/>
      <c r="J5" s="95"/>
      <c r="K5" s="95"/>
      <c r="L5" s="316" t="s">
        <v>2879</v>
      </c>
      <c r="M5" s="317" t="s">
        <v>2833</v>
      </c>
      <c r="N5" s="316" t="s">
        <v>1275</v>
      </c>
      <c r="O5" s="316" t="s">
        <v>1290</v>
      </c>
      <c r="P5" s="318" t="s">
        <v>2872</v>
      </c>
      <c r="Q5" s="315">
        <v>4342212</v>
      </c>
      <c r="R5" s="314" t="s">
        <v>2613</v>
      </c>
      <c r="S5" s="313" t="s">
        <v>1365</v>
      </c>
      <c r="T5" s="313" t="s">
        <v>2832</v>
      </c>
      <c r="U5" s="316" t="s">
        <v>1365</v>
      </c>
    </row>
    <row r="6" spans="1:21" ht="24.95" customHeight="1" x14ac:dyDescent="0.25">
      <c r="A6" s="31" t="s">
        <v>19</v>
      </c>
      <c r="B6" s="32"/>
      <c r="C6" s="348" t="str">
        <f>IF(C3="","",VLOOKUP(C3,L2:P846,2,FALSE))</f>
        <v>COMUNE DI MILAZZO</v>
      </c>
      <c r="D6" s="349"/>
      <c r="E6" s="349"/>
      <c r="F6" s="350"/>
      <c r="I6" s="95"/>
      <c r="J6" s="95"/>
      <c r="K6" s="95"/>
      <c r="L6" s="316" t="s">
        <v>2884</v>
      </c>
      <c r="M6" s="317" t="s">
        <v>2601</v>
      </c>
      <c r="N6" s="316" t="s">
        <v>177</v>
      </c>
      <c r="O6" s="316" t="s">
        <v>195</v>
      </c>
      <c r="P6" s="318" t="s">
        <v>2872</v>
      </c>
      <c r="Q6" s="315">
        <v>841180</v>
      </c>
      <c r="R6" s="314" t="s">
        <v>2602</v>
      </c>
      <c r="S6" s="313" t="s">
        <v>201</v>
      </c>
      <c r="T6" s="313" t="s">
        <v>2821</v>
      </c>
      <c r="U6" s="316" t="s">
        <v>201</v>
      </c>
    </row>
    <row r="7" spans="1:21" ht="24.95" customHeight="1" x14ac:dyDescent="0.25">
      <c r="A7" s="31" t="s">
        <v>23</v>
      </c>
      <c r="C7" s="347" t="str">
        <f>IF(C3="","",VLOOKUP(C3,L2:P846,5,FALSE))</f>
        <v>Comune</v>
      </c>
      <c r="D7" s="347"/>
      <c r="I7" s="95"/>
      <c r="J7" s="95"/>
      <c r="K7" s="95"/>
      <c r="L7" s="316" t="s">
        <v>2881</v>
      </c>
      <c r="M7" s="317" t="s">
        <v>2605</v>
      </c>
      <c r="N7" s="316" t="s">
        <v>206</v>
      </c>
      <c r="O7" s="316" t="s">
        <v>228</v>
      </c>
      <c r="P7" s="318" t="s">
        <v>2872</v>
      </c>
      <c r="Q7" s="315">
        <v>3250315</v>
      </c>
      <c r="R7" s="314" t="s">
        <v>2606</v>
      </c>
      <c r="S7" s="313" t="s">
        <v>303</v>
      </c>
      <c r="T7" s="313" t="s">
        <v>2831</v>
      </c>
      <c r="U7" s="316" t="s">
        <v>303</v>
      </c>
    </row>
    <row r="8" spans="1:21" ht="18" customHeight="1" x14ac:dyDescent="0.25">
      <c r="I8" s="95"/>
      <c r="J8" s="95"/>
      <c r="K8" s="95"/>
      <c r="L8" s="316" t="s">
        <v>2885</v>
      </c>
      <c r="M8" s="317" t="s">
        <v>2614</v>
      </c>
      <c r="N8" s="316" t="s">
        <v>4</v>
      </c>
      <c r="O8" s="316" t="s">
        <v>5</v>
      </c>
      <c r="P8" s="318" t="s">
        <v>2872</v>
      </c>
      <c r="Q8" s="315">
        <v>2259523</v>
      </c>
      <c r="R8" s="314" t="s">
        <v>2615</v>
      </c>
      <c r="S8" s="313" t="s">
        <v>78</v>
      </c>
      <c r="T8" s="313" t="s">
        <v>2829</v>
      </c>
      <c r="U8" s="316" t="s">
        <v>78</v>
      </c>
    </row>
    <row r="9" spans="1:21" s="34" customFormat="1" ht="18" customHeight="1" x14ac:dyDescent="0.25">
      <c r="A9" s="33"/>
      <c r="B9" s="33"/>
      <c r="C9" s="33"/>
      <c r="D9" s="33"/>
      <c r="E9" s="33"/>
      <c r="F9" s="33"/>
      <c r="G9" s="33"/>
      <c r="H9" s="111"/>
      <c r="I9" s="96"/>
      <c r="J9" s="96"/>
      <c r="K9" s="96"/>
      <c r="L9" s="316" t="s">
        <v>2886</v>
      </c>
      <c r="M9" s="317" t="s">
        <v>2591</v>
      </c>
      <c r="N9" s="316" t="s">
        <v>1775</v>
      </c>
      <c r="O9" s="316" t="s">
        <v>1804</v>
      </c>
      <c r="P9" s="318" t="s">
        <v>2872</v>
      </c>
      <c r="Q9" s="315">
        <v>1251994</v>
      </c>
      <c r="R9" s="314" t="s">
        <v>2592</v>
      </c>
      <c r="S9" s="313" t="s">
        <v>1813</v>
      </c>
      <c r="T9" s="313" t="s">
        <v>2827</v>
      </c>
      <c r="U9" s="316" t="s">
        <v>1813</v>
      </c>
    </row>
    <row r="10" spans="1:21" ht="18" customHeight="1" x14ac:dyDescent="0.25">
      <c r="A10" s="345" t="s">
        <v>33</v>
      </c>
      <c r="B10" s="345"/>
      <c r="C10" s="345"/>
      <c r="D10" s="345"/>
      <c r="E10" s="345"/>
      <c r="F10" s="345"/>
      <c r="G10" s="35"/>
      <c r="H10" s="35"/>
      <c r="I10" s="95"/>
      <c r="J10" s="95"/>
      <c r="K10" s="95"/>
      <c r="L10" s="316" t="s">
        <v>2887</v>
      </c>
      <c r="M10" s="317" t="s">
        <v>2595</v>
      </c>
      <c r="N10" s="316" t="s">
        <v>2283</v>
      </c>
      <c r="O10" s="316" t="s">
        <v>2301</v>
      </c>
      <c r="P10" s="318" t="s">
        <v>2872</v>
      </c>
      <c r="Q10" s="315">
        <v>431038</v>
      </c>
      <c r="R10" s="314" t="s">
        <v>2596</v>
      </c>
      <c r="S10" s="313" t="s">
        <v>2304</v>
      </c>
      <c r="T10" s="313" t="s">
        <v>2818</v>
      </c>
      <c r="U10" s="316" t="s">
        <v>2304</v>
      </c>
    </row>
    <row r="11" spans="1:21" s="34" customFormat="1" ht="15" customHeight="1" x14ac:dyDescent="0.25">
      <c r="A11" s="33"/>
      <c r="B11" s="33"/>
      <c r="C11" s="33"/>
      <c r="D11" s="33"/>
      <c r="E11" s="33"/>
      <c r="F11" s="33"/>
      <c r="G11" s="33"/>
      <c r="H11" s="33"/>
      <c r="I11" s="96"/>
      <c r="J11" s="96"/>
      <c r="K11" s="96"/>
      <c r="L11" s="316" t="s">
        <v>2888</v>
      </c>
      <c r="M11" s="317" t="s">
        <v>2597</v>
      </c>
      <c r="N11" s="316" t="s">
        <v>2072</v>
      </c>
      <c r="O11" s="316" t="s">
        <v>2175</v>
      </c>
      <c r="P11" s="318" t="s">
        <v>2872</v>
      </c>
      <c r="Q11" s="315">
        <v>1107702</v>
      </c>
      <c r="R11" s="314" t="s">
        <v>2598</v>
      </c>
      <c r="S11" s="313" t="s">
        <v>2202</v>
      </c>
      <c r="T11" s="313" t="s">
        <v>2826</v>
      </c>
      <c r="U11" s="316" t="s">
        <v>2202</v>
      </c>
    </row>
    <row r="12" spans="1:21" s="37" customFormat="1" ht="51" customHeight="1" x14ac:dyDescent="0.25">
      <c r="A12" s="340" t="s">
        <v>2680</v>
      </c>
      <c r="B12" s="340"/>
      <c r="C12" s="340"/>
      <c r="D12" s="340"/>
      <c r="E12" s="340"/>
      <c r="F12" s="340"/>
      <c r="G12" s="46"/>
      <c r="H12" s="36"/>
      <c r="I12" s="97"/>
      <c r="J12" s="97"/>
      <c r="K12" s="97"/>
      <c r="L12" s="316" t="s">
        <v>2889</v>
      </c>
      <c r="M12" s="317" t="s">
        <v>2603</v>
      </c>
      <c r="N12" s="316" t="s">
        <v>2072</v>
      </c>
      <c r="O12" s="316" t="s">
        <v>2120</v>
      </c>
      <c r="P12" s="318" t="s">
        <v>2872</v>
      </c>
      <c r="Q12" s="315">
        <v>626876</v>
      </c>
      <c r="R12" s="314" t="s">
        <v>2604</v>
      </c>
      <c r="S12" s="313" t="s">
        <v>2123</v>
      </c>
      <c r="T12" s="313" t="s">
        <v>2820</v>
      </c>
      <c r="U12" s="316" t="s">
        <v>2123</v>
      </c>
    </row>
    <row r="13" spans="1:21" s="42" customFormat="1" ht="35.1" customHeight="1" x14ac:dyDescent="0.25">
      <c r="A13" s="38"/>
      <c r="B13" s="24" t="s">
        <v>43</v>
      </c>
      <c r="C13" s="24"/>
      <c r="D13" s="39"/>
      <c r="E13" s="40"/>
      <c r="F13" s="40"/>
      <c r="H13" s="18" t="s">
        <v>2894</v>
      </c>
      <c r="I13" s="98" t="str">
        <f>IF(OR(H13="Non ricorre la Fattispecie",H13="Controllo non attivato"),"Indicare la motivazione nelle " &amp; "''" &amp; "Note" &amp; "''","")</f>
        <v/>
      </c>
      <c r="J13" s="98"/>
      <c r="K13" s="98"/>
      <c r="L13" s="316" t="s">
        <v>2890</v>
      </c>
      <c r="M13" s="317" t="s">
        <v>2609</v>
      </c>
      <c r="N13" s="316" t="s">
        <v>2072</v>
      </c>
      <c r="O13" s="316" t="s">
        <v>2095</v>
      </c>
      <c r="P13" s="318" t="s">
        <v>2872</v>
      </c>
      <c r="Q13" s="315">
        <v>1252588</v>
      </c>
      <c r="R13" s="314" t="s">
        <v>2610</v>
      </c>
      <c r="S13" s="313" t="s">
        <v>2107</v>
      </c>
      <c r="T13" s="313" t="s">
        <v>2828</v>
      </c>
      <c r="U13" s="316" t="s">
        <v>2107</v>
      </c>
    </row>
    <row r="14" spans="1:21" s="42" customFormat="1" ht="6" customHeight="1" x14ac:dyDescent="0.25">
      <c r="A14" s="38"/>
      <c r="B14" s="27"/>
      <c r="C14" s="27"/>
      <c r="D14" s="39"/>
      <c r="E14" s="39"/>
      <c r="F14" s="39"/>
      <c r="G14" s="38"/>
      <c r="H14" s="25"/>
      <c r="I14" s="99"/>
      <c r="J14" s="99"/>
      <c r="K14" s="99"/>
      <c r="L14" s="316" t="s">
        <v>2891</v>
      </c>
      <c r="M14" s="317" t="s">
        <v>2599</v>
      </c>
      <c r="N14" s="316" t="s">
        <v>978</v>
      </c>
      <c r="O14" s="316" t="s">
        <v>1026</v>
      </c>
      <c r="P14" s="318" t="s">
        <v>2872</v>
      </c>
      <c r="Q14" s="315">
        <v>1011349</v>
      </c>
      <c r="R14" s="314" t="s">
        <v>2600</v>
      </c>
      <c r="S14" s="313" t="s">
        <v>1050</v>
      </c>
      <c r="T14" s="313" t="s">
        <v>2824</v>
      </c>
      <c r="U14" s="316" t="s">
        <v>1050</v>
      </c>
    </row>
    <row r="15" spans="1:21" s="42" customFormat="1" ht="35.1" customHeight="1" x14ac:dyDescent="0.25">
      <c r="A15" s="43"/>
      <c r="B15" s="24" t="s">
        <v>50</v>
      </c>
      <c r="C15" s="69"/>
      <c r="D15" s="69"/>
      <c r="E15" s="69"/>
      <c r="F15" s="69"/>
      <c r="H15" s="18" t="s">
        <v>2894</v>
      </c>
      <c r="I15" s="98" t="str">
        <f>IF(OR(H15="Non ricorre la Fattispecie",H15="Controllo non attivato"),"Indicare la motivazione nelle " &amp; "''" &amp; "Note" &amp; "''","")</f>
        <v/>
      </c>
      <c r="J15" s="98"/>
      <c r="K15" s="98"/>
      <c r="L15" s="316" t="s">
        <v>2892</v>
      </c>
      <c r="M15" s="317" t="s">
        <v>2616</v>
      </c>
      <c r="N15" s="316" t="s">
        <v>564</v>
      </c>
      <c r="O15" s="316" t="s">
        <v>673</v>
      </c>
      <c r="P15" s="318" t="s">
        <v>2872</v>
      </c>
      <c r="Q15" s="315">
        <v>853338</v>
      </c>
      <c r="R15" s="314" t="s">
        <v>2617</v>
      </c>
      <c r="S15" s="313" t="s">
        <v>712</v>
      </c>
      <c r="T15" s="313" t="s">
        <v>2822</v>
      </c>
      <c r="U15" s="316" t="s">
        <v>712</v>
      </c>
    </row>
    <row r="16" spans="1:21" ht="6" customHeight="1" x14ac:dyDescent="0.3">
      <c r="A16" s="38"/>
      <c r="B16" s="38"/>
      <c r="C16" s="38"/>
      <c r="D16" s="38"/>
      <c r="E16" s="38"/>
      <c r="F16" s="38"/>
      <c r="G16" s="38"/>
      <c r="I16" s="95"/>
      <c r="J16" s="95"/>
      <c r="K16" s="95"/>
      <c r="L16" s="316" t="s">
        <v>2499</v>
      </c>
      <c r="M16" s="317" t="s">
        <v>2501</v>
      </c>
      <c r="N16" s="316" t="s">
        <v>1443</v>
      </c>
      <c r="O16" s="316" t="s">
        <v>1483</v>
      </c>
      <c r="P16" s="318" t="s">
        <v>2873</v>
      </c>
      <c r="Q16" s="315">
        <v>385588</v>
      </c>
      <c r="R16" s="314" t="s">
        <v>2500</v>
      </c>
      <c r="S16" s="313" t="s">
        <v>1482</v>
      </c>
      <c r="T16" s="313" t="s">
        <v>2499</v>
      </c>
      <c r="U16" s="316" t="s">
        <v>1482</v>
      </c>
    </row>
    <row r="17" spans="1:21" s="42" customFormat="1" ht="35.1" customHeight="1" x14ac:dyDescent="0.3">
      <c r="A17" s="43"/>
      <c r="B17" s="24" t="s">
        <v>57</v>
      </c>
      <c r="C17" s="43"/>
      <c r="D17" s="43"/>
      <c r="E17" s="43"/>
      <c r="F17" s="43"/>
      <c r="H17" s="18" t="s">
        <v>2895</v>
      </c>
      <c r="I17" s="98" t="str">
        <f>IF(OR(H17="Non ricorre la Fattispecie",H17="NO, controllo non attivato"),"Indicare la motivazione nelle " &amp; "''" &amp; "Note" &amp; "''","")</f>
        <v/>
      </c>
      <c r="J17" s="98"/>
      <c r="K17" s="98"/>
      <c r="L17" s="316" t="s">
        <v>2502</v>
      </c>
      <c r="M17" s="317" t="s">
        <v>2504</v>
      </c>
      <c r="N17" s="316" t="s">
        <v>1443</v>
      </c>
      <c r="O17" s="316" t="s">
        <v>1444</v>
      </c>
      <c r="P17" s="318" t="s">
        <v>2873</v>
      </c>
      <c r="Q17" s="315">
        <v>299031</v>
      </c>
      <c r="R17" s="314" t="s">
        <v>2503</v>
      </c>
      <c r="S17" s="313" t="s">
        <v>1447</v>
      </c>
      <c r="T17" s="313" t="s">
        <v>2502</v>
      </c>
      <c r="U17" s="316" t="s">
        <v>1447</v>
      </c>
    </row>
    <row r="18" spans="1:21" ht="6" customHeight="1" x14ac:dyDescent="0.3">
      <c r="A18" s="43"/>
      <c r="B18" s="43"/>
      <c r="C18" s="43"/>
      <c r="D18" s="43"/>
      <c r="E18" s="43"/>
      <c r="F18" s="43"/>
      <c r="G18" s="43"/>
      <c r="I18" s="95"/>
      <c r="J18" s="95"/>
      <c r="K18" s="95"/>
      <c r="L18" s="316" t="s">
        <v>2505</v>
      </c>
      <c r="M18" s="317" t="s">
        <v>2507</v>
      </c>
      <c r="N18" s="316" t="s">
        <v>1443</v>
      </c>
      <c r="O18" s="316" t="s">
        <v>1470</v>
      </c>
      <c r="P18" s="318" t="s">
        <v>2873</v>
      </c>
      <c r="Q18" s="315">
        <v>318909</v>
      </c>
      <c r="R18" s="314" t="s">
        <v>2506</v>
      </c>
      <c r="S18" s="313" t="s">
        <v>1476</v>
      </c>
      <c r="T18" s="313" t="s">
        <v>2505</v>
      </c>
      <c r="U18" s="316" t="s">
        <v>1476</v>
      </c>
    </row>
    <row r="19" spans="1:21" s="42" customFormat="1" ht="35.1" customHeight="1" x14ac:dyDescent="0.3">
      <c r="A19" s="43"/>
      <c r="B19" s="24" t="s">
        <v>208</v>
      </c>
      <c r="C19" s="43"/>
      <c r="D19" s="43"/>
      <c r="E19" s="43"/>
      <c r="F19" s="45"/>
      <c r="H19" s="18" t="s">
        <v>2894</v>
      </c>
      <c r="I19" s="98" t="str">
        <f>IF(OR(H19="Non ricorre la Fattispecie",H19="Controllo non attivato"),"Indicare la motivazione nelle " &amp; "''" &amp; "Note" &amp; "''","")</f>
        <v/>
      </c>
      <c r="J19" s="98"/>
      <c r="K19" s="98"/>
      <c r="L19" s="316" t="s">
        <v>2508</v>
      </c>
      <c r="M19" s="317" t="s">
        <v>2510</v>
      </c>
      <c r="N19" s="316" t="s">
        <v>1443</v>
      </c>
      <c r="O19" s="316" t="s">
        <v>1454</v>
      </c>
      <c r="P19" s="318" t="s">
        <v>2873</v>
      </c>
      <c r="Q19" s="315">
        <v>308052</v>
      </c>
      <c r="R19" s="314" t="s">
        <v>2509</v>
      </c>
      <c r="S19" s="313" t="s">
        <v>1466</v>
      </c>
      <c r="T19" s="313" t="s">
        <v>2508</v>
      </c>
      <c r="U19" s="316" t="s">
        <v>1466</v>
      </c>
    </row>
    <row r="20" spans="1:21" ht="6" customHeight="1" x14ac:dyDescent="0.3">
      <c r="A20" s="43"/>
      <c r="B20" s="43"/>
      <c r="C20" s="43"/>
      <c r="D20" s="43"/>
      <c r="E20" s="43"/>
      <c r="F20" s="43"/>
      <c r="G20" s="43"/>
      <c r="I20" s="107"/>
      <c r="J20" s="107"/>
      <c r="K20" s="107"/>
      <c r="L20" s="316" t="s">
        <v>2543</v>
      </c>
      <c r="M20" s="317" t="s">
        <v>2545</v>
      </c>
      <c r="N20" s="316" t="s">
        <v>1995</v>
      </c>
      <c r="O20" s="316" t="s">
        <v>2003</v>
      </c>
      <c r="P20" s="318" t="s">
        <v>2873</v>
      </c>
      <c r="Q20" s="315">
        <v>197909</v>
      </c>
      <c r="R20" s="314" t="s">
        <v>2544</v>
      </c>
      <c r="S20" s="313" t="s">
        <v>2002</v>
      </c>
      <c r="T20" s="313" t="s">
        <v>2543</v>
      </c>
      <c r="U20" s="316" t="s">
        <v>2002</v>
      </c>
    </row>
    <row r="21" spans="1:21" s="42" customFormat="1" ht="35.1" customHeight="1" x14ac:dyDescent="0.3">
      <c r="A21" s="43"/>
      <c r="B21" s="24" t="s">
        <v>70</v>
      </c>
      <c r="C21" s="43"/>
      <c r="D21" s="43"/>
      <c r="E21" s="43"/>
      <c r="F21" s="43"/>
      <c r="H21" s="18" t="s">
        <v>2894</v>
      </c>
      <c r="I21" s="98" t="str">
        <f>IF(OR(H21="Non ricorre la Fattispecie",H21="NO, controllo non attivato"),"Indicare la motivazione nelle " &amp; "''" &amp; "Note" &amp; "''","")</f>
        <v/>
      </c>
      <c r="J21" s="98"/>
      <c r="K21" s="98"/>
      <c r="L21" s="316" t="s">
        <v>2546</v>
      </c>
      <c r="M21" s="317" t="s">
        <v>2548</v>
      </c>
      <c r="N21" s="316" t="s">
        <v>1995</v>
      </c>
      <c r="O21" s="316" t="s">
        <v>1996</v>
      </c>
      <c r="P21" s="318" t="s">
        <v>2873</v>
      </c>
      <c r="Q21" s="315">
        <v>364960</v>
      </c>
      <c r="R21" s="314" t="s">
        <v>2547</v>
      </c>
      <c r="S21" s="313" t="s">
        <v>1999</v>
      </c>
      <c r="T21" s="313" t="s">
        <v>2546</v>
      </c>
      <c r="U21" s="316" t="s">
        <v>1999</v>
      </c>
    </row>
    <row r="22" spans="1:21" ht="6" customHeight="1" x14ac:dyDescent="0.3">
      <c r="A22" s="43"/>
      <c r="B22" s="43"/>
      <c r="C22" s="43"/>
      <c r="D22" s="43"/>
      <c r="E22" s="43"/>
      <c r="F22" s="43"/>
      <c r="G22" s="43"/>
      <c r="I22" s="107"/>
      <c r="J22" s="107"/>
      <c r="K22" s="107"/>
      <c r="L22" s="316" t="s">
        <v>2549</v>
      </c>
      <c r="M22" s="317" t="s">
        <v>2551</v>
      </c>
      <c r="N22" s="316" t="s">
        <v>2013</v>
      </c>
      <c r="O22" s="316" t="s">
        <v>2039</v>
      </c>
      <c r="P22" s="318" t="s">
        <v>2873</v>
      </c>
      <c r="Q22" s="315">
        <v>358316</v>
      </c>
      <c r="R22" s="314" t="s">
        <v>2550</v>
      </c>
      <c r="S22" s="313" t="s">
        <v>2038</v>
      </c>
      <c r="T22" s="313" t="s">
        <v>2549</v>
      </c>
      <c r="U22" s="316" t="s">
        <v>2038</v>
      </c>
    </row>
    <row r="23" spans="1:21" s="42" customFormat="1" ht="35.1" customHeight="1" x14ac:dyDescent="0.25">
      <c r="A23" s="43"/>
      <c r="B23" s="24" t="s">
        <v>77</v>
      </c>
      <c r="C23" s="69"/>
      <c r="D23" s="43"/>
      <c r="E23" s="43"/>
      <c r="F23" s="43"/>
      <c r="H23" s="18" t="s">
        <v>2894</v>
      </c>
      <c r="I23" s="98" t="str">
        <f>IF(OR(H23="Non ricorre la Fattispecie",H23="NO, controllo non attivato"),"Indicare la motivazione nelle " &amp; "''" &amp; "Note" &amp; "''","")</f>
        <v/>
      </c>
      <c r="J23" s="98"/>
      <c r="K23" s="98"/>
      <c r="L23" s="316" t="s">
        <v>2552</v>
      </c>
      <c r="M23" s="317" t="s">
        <v>2554</v>
      </c>
      <c r="N23" s="316" t="s">
        <v>2013</v>
      </c>
      <c r="O23" s="316" t="s">
        <v>2014</v>
      </c>
      <c r="P23" s="318" t="s">
        <v>2873</v>
      </c>
      <c r="Q23" s="315">
        <v>705753</v>
      </c>
      <c r="R23" s="314" t="s">
        <v>2553</v>
      </c>
      <c r="S23" s="313" t="s">
        <v>2023</v>
      </c>
      <c r="T23" s="313" t="s">
        <v>2552</v>
      </c>
      <c r="U23" s="316" t="s">
        <v>2023</v>
      </c>
    </row>
    <row r="24" spans="1:21" ht="15.6" customHeight="1" x14ac:dyDescent="0.3">
      <c r="A24" s="343"/>
      <c r="B24" s="343"/>
      <c r="C24" s="343"/>
      <c r="D24" s="343"/>
      <c r="E24" s="343"/>
      <c r="F24" s="343"/>
      <c r="G24" s="46"/>
      <c r="I24" s="95"/>
      <c r="J24" s="95"/>
      <c r="K24" s="95"/>
      <c r="L24" s="316" t="s">
        <v>2555</v>
      </c>
      <c r="M24" s="317" t="s">
        <v>2557</v>
      </c>
      <c r="N24" s="316" t="s">
        <v>2013</v>
      </c>
      <c r="O24" s="316" t="s">
        <v>2061</v>
      </c>
      <c r="P24" s="318" t="s">
        <v>2873</v>
      </c>
      <c r="Q24" s="315">
        <v>174980</v>
      </c>
      <c r="R24" s="314" t="s">
        <v>2556</v>
      </c>
      <c r="S24" s="313" t="s">
        <v>2060</v>
      </c>
      <c r="T24" s="313" t="s">
        <v>2555</v>
      </c>
      <c r="U24" s="316" t="s">
        <v>2060</v>
      </c>
    </row>
    <row r="25" spans="1:21" ht="53.25" customHeight="1" x14ac:dyDescent="0.25">
      <c r="A25" s="341" t="s">
        <v>2749</v>
      </c>
      <c r="B25" s="341"/>
      <c r="C25" s="341"/>
      <c r="D25" s="341"/>
      <c r="E25" s="341"/>
      <c r="F25" s="341"/>
      <c r="G25" s="117"/>
      <c r="I25" s="100"/>
      <c r="J25" s="100"/>
      <c r="K25" s="100"/>
      <c r="L25" s="316" t="s">
        <v>2558</v>
      </c>
      <c r="M25" s="317" t="s">
        <v>2560</v>
      </c>
      <c r="N25" s="316" t="s">
        <v>2013</v>
      </c>
      <c r="O25" s="316" t="s">
        <v>2068</v>
      </c>
      <c r="P25" s="318" t="s">
        <v>2873</v>
      </c>
      <c r="Q25" s="315">
        <v>160073</v>
      </c>
      <c r="R25" s="314" t="s">
        <v>2559</v>
      </c>
      <c r="S25" s="313" t="s">
        <v>2067</v>
      </c>
      <c r="T25" s="313" t="s">
        <v>2558</v>
      </c>
      <c r="U25" s="316" t="s">
        <v>2067</v>
      </c>
    </row>
    <row r="26" spans="1:21" ht="15.6" customHeight="1" x14ac:dyDescent="0.3">
      <c r="A26" s="113"/>
      <c r="B26" s="113"/>
      <c r="C26" s="113"/>
      <c r="D26" s="113"/>
      <c r="E26" s="113"/>
      <c r="F26" s="25" t="s">
        <v>87</v>
      </c>
      <c r="G26" s="24"/>
      <c r="H26" s="25" t="s">
        <v>88</v>
      </c>
      <c r="I26" s="95"/>
      <c r="J26" s="95"/>
      <c r="K26" s="95"/>
      <c r="L26" s="316" t="s">
        <v>2517</v>
      </c>
      <c r="M26" s="317" t="s">
        <v>2519</v>
      </c>
      <c r="N26" s="316" t="s">
        <v>1514</v>
      </c>
      <c r="O26" s="316" t="s">
        <v>1716</v>
      </c>
      <c r="P26" s="318" t="s">
        <v>2873</v>
      </c>
      <c r="Q26" s="315">
        <v>418306</v>
      </c>
      <c r="R26" s="314" t="s">
        <v>2518</v>
      </c>
      <c r="S26" s="313" t="s">
        <v>1719</v>
      </c>
      <c r="T26" s="313" t="s">
        <v>2517</v>
      </c>
      <c r="U26" s="316" t="s">
        <v>1719</v>
      </c>
    </row>
    <row r="27" spans="1:21" ht="24.95" customHeight="1" x14ac:dyDescent="0.25">
      <c r="A27" s="46"/>
      <c r="B27" s="24" t="s">
        <v>92</v>
      </c>
      <c r="C27" s="46"/>
      <c r="D27" s="46"/>
      <c r="F27" s="21">
        <v>2</v>
      </c>
      <c r="G27" s="47"/>
      <c r="H27" s="21">
        <v>1</v>
      </c>
      <c r="I27" s="95"/>
      <c r="J27" s="95"/>
      <c r="K27" s="95"/>
      <c r="L27" s="316" t="s">
        <v>2520</v>
      </c>
      <c r="M27" s="317" t="s">
        <v>2522</v>
      </c>
      <c r="N27" s="316" t="s">
        <v>1514</v>
      </c>
      <c r="O27" s="316" t="s">
        <v>1561</v>
      </c>
      <c r="P27" s="318" t="s">
        <v>2873</v>
      </c>
      <c r="Q27" s="315">
        <v>277018</v>
      </c>
      <c r="R27" s="314" t="s">
        <v>2521</v>
      </c>
      <c r="S27" s="313" t="s">
        <v>1560</v>
      </c>
      <c r="T27" s="313" t="s">
        <v>2520</v>
      </c>
      <c r="U27" s="316" t="s">
        <v>1560</v>
      </c>
    </row>
    <row r="28" spans="1:21" ht="5.25" customHeight="1" x14ac:dyDescent="0.3">
      <c r="A28" s="112"/>
      <c r="C28" s="112"/>
      <c r="D28" s="112"/>
      <c r="E28" s="112"/>
      <c r="F28" s="48"/>
      <c r="G28" s="48"/>
      <c r="H28" s="49"/>
      <c r="I28" s="95"/>
      <c r="J28" s="95"/>
      <c r="K28" s="95"/>
      <c r="L28" s="316" t="s">
        <v>2523</v>
      </c>
      <c r="M28" s="317" t="s">
        <v>2525</v>
      </c>
      <c r="N28" s="316" t="s">
        <v>1514</v>
      </c>
      <c r="O28" s="316" t="s">
        <v>1515</v>
      </c>
      <c r="P28" s="318" t="s">
        <v>2873</v>
      </c>
      <c r="Q28" s="315">
        <v>922965</v>
      </c>
      <c r="R28" s="314" t="s">
        <v>2524</v>
      </c>
      <c r="S28" s="313" t="s">
        <v>1524</v>
      </c>
      <c r="T28" s="313" t="s">
        <v>2523</v>
      </c>
      <c r="U28" s="316" t="s">
        <v>1524</v>
      </c>
    </row>
    <row r="29" spans="1:21" s="51" customFormat="1" ht="24.95" customHeight="1" x14ac:dyDescent="0.3">
      <c r="A29" s="50"/>
      <c r="B29" s="24" t="s">
        <v>50</v>
      </c>
      <c r="C29" s="24"/>
      <c r="D29" s="24"/>
      <c r="E29" s="24"/>
      <c r="F29" s="21">
        <v>1</v>
      </c>
      <c r="G29" s="47"/>
      <c r="H29" s="21">
        <v>1</v>
      </c>
      <c r="I29" s="101"/>
      <c r="J29" s="101"/>
      <c r="K29" s="101"/>
      <c r="L29" s="316" t="s">
        <v>2526</v>
      </c>
      <c r="M29" s="317" t="s">
        <v>2528</v>
      </c>
      <c r="N29" s="316" t="s">
        <v>1514</v>
      </c>
      <c r="O29" s="316" t="s">
        <v>1726</v>
      </c>
      <c r="P29" s="318" t="s">
        <v>2873</v>
      </c>
      <c r="Q29" s="315">
        <v>1098513</v>
      </c>
      <c r="R29" s="314" t="s">
        <v>2527</v>
      </c>
      <c r="S29" s="313" t="s">
        <v>1765</v>
      </c>
      <c r="T29" s="313" t="s">
        <v>2526</v>
      </c>
      <c r="U29" s="316" t="s">
        <v>1765</v>
      </c>
    </row>
    <row r="30" spans="1:21" s="51" customFormat="1" ht="5.25" customHeight="1" x14ac:dyDescent="0.3">
      <c r="A30" s="46"/>
      <c r="B30" s="39"/>
      <c r="C30" s="46"/>
      <c r="D30" s="46"/>
      <c r="E30" s="46"/>
      <c r="F30" s="47"/>
      <c r="G30" s="47"/>
      <c r="H30" s="49"/>
      <c r="I30" s="101"/>
      <c r="J30" s="101"/>
      <c r="K30" s="101"/>
      <c r="L30" s="316" t="s">
        <v>2415</v>
      </c>
      <c r="M30" s="317" t="s">
        <v>2417</v>
      </c>
      <c r="N30" s="316" t="s">
        <v>795</v>
      </c>
      <c r="O30" s="316" t="s">
        <v>917</v>
      </c>
      <c r="P30" s="318" t="s">
        <v>2873</v>
      </c>
      <c r="Q30" s="315">
        <v>345691</v>
      </c>
      <c r="R30" s="314" t="s">
        <v>2416</v>
      </c>
      <c r="S30" s="313" t="s">
        <v>929</v>
      </c>
      <c r="T30" s="313" t="s">
        <v>2415</v>
      </c>
      <c r="U30" s="316" t="s">
        <v>929</v>
      </c>
    </row>
    <row r="31" spans="1:21" s="51" customFormat="1" ht="24.95" customHeight="1" x14ac:dyDescent="0.25">
      <c r="A31" s="50"/>
      <c r="B31" s="24" t="s">
        <v>57</v>
      </c>
      <c r="C31" s="24"/>
      <c r="D31" s="24"/>
      <c r="E31" s="24"/>
      <c r="F31" s="21">
        <v>1</v>
      </c>
      <c r="G31" s="108" t="str">
        <f>IF(AND(F17="NO, controllo non attivato",F31&lt;&gt;""),"Dato non congruente con punto 1.1.c","")</f>
        <v/>
      </c>
      <c r="H31" s="21">
        <v>0</v>
      </c>
      <c r="I31" s="98" t="str">
        <f>IF(AND(H17="NO, controllo non attivato",H31&lt;&gt;""),"Dato non congruente con punto 1.1 c","")</f>
        <v/>
      </c>
      <c r="J31" s="98"/>
      <c r="K31" s="98"/>
      <c r="L31" s="316" t="s">
        <v>2418</v>
      </c>
      <c r="M31" s="317" t="s">
        <v>2420</v>
      </c>
      <c r="N31" s="316" t="s">
        <v>795</v>
      </c>
      <c r="O31" s="316" t="s">
        <v>949</v>
      </c>
      <c r="P31" s="318" t="s">
        <v>2873</v>
      </c>
      <c r="Q31" s="315">
        <v>394627</v>
      </c>
      <c r="R31" s="314" t="s">
        <v>2419</v>
      </c>
      <c r="S31" s="313" t="s">
        <v>955</v>
      </c>
      <c r="T31" s="313" t="s">
        <v>2418</v>
      </c>
      <c r="U31" s="316" t="s">
        <v>955</v>
      </c>
    </row>
    <row r="32" spans="1:21" ht="5.25" customHeight="1" x14ac:dyDescent="0.3">
      <c r="B32" s="69"/>
      <c r="C32" s="24"/>
      <c r="D32" s="24"/>
      <c r="E32" s="24"/>
      <c r="F32" s="52"/>
      <c r="G32" s="52"/>
      <c r="H32" s="53"/>
      <c r="I32" s="95"/>
      <c r="J32" s="95"/>
      <c r="K32" s="95"/>
      <c r="L32" s="316" t="s">
        <v>2421</v>
      </c>
      <c r="M32" s="317" t="s">
        <v>2423</v>
      </c>
      <c r="N32" s="316" t="s">
        <v>795</v>
      </c>
      <c r="O32" s="316" t="s">
        <v>831</v>
      </c>
      <c r="P32" s="318" t="s">
        <v>2873</v>
      </c>
      <c r="Q32" s="315">
        <v>705393</v>
      </c>
      <c r="R32" s="314" t="s">
        <v>2422</v>
      </c>
      <c r="S32" s="313" t="s">
        <v>855</v>
      </c>
      <c r="T32" s="313" t="s">
        <v>2421</v>
      </c>
      <c r="U32" s="316" t="s">
        <v>855</v>
      </c>
    </row>
    <row r="33" spans="1:21" s="51" customFormat="1" ht="24.95" customHeight="1" x14ac:dyDescent="0.3">
      <c r="A33" s="50"/>
      <c r="B33" s="24" t="s">
        <v>208</v>
      </c>
      <c r="C33" s="24"/>
      <c r="D33" s="24"/>
      <c r="E33" s="24"/>
      <c r="F33" s="21">
        <v>3</v>
      </c>
      <c r="G33" s="47"/>
      <c r="H33" s="21">
        <v>0</v>
      </c>
      <c r="I33" s="101"/>
      <c r="J33" s="101"/>
      <c r="K33" s="101"/>
      <c r="L33" s="316" t="s">
        <v>2424</v>
      </c>
      <c r="M33" s="317" t="s">
        <v>2426</v>
      </c>
      <c r="N33" s="316" t="s">
        <v>795</v>
      </c>
      <c r="O33" s="316" t="s">
        <v>803</v>
      </c>
      <c r="P33" s="318" t="s">
        <v>2873</v>
      </c>
      <c r="Q33" s="315">
        <v>451631</v>
      </c>
      <c r="R33" s="314" t="s">
        <v>2425</v>
      </c>
      <c r="S33" s="313" t="s">
        <v>806</v>
      </c>
      <c r="T33" s="313" t="s">
        <v>2424</v>
      </c>
      <c r="U33" s="316" t="s">
        <v>806</v>
      </c>
    </row>
    <row r="34" spans="1:21" ht="5.25" customHeight="1" x14ac:dyDescent="0.3">
      <c r="A34" s="46"/>
      <c r="B34" s="69"/>
      <c r="C34" s="46"/>
      <c r="D34" s="46"/>
      <c r="E34" s="113"/>
      <c r="F34" s="54"/>
      <c r="G34" s="54"/>
      <c r="H34" s="49"/>
      <c r="I34" s="95"/>
      <c r="J34" s="95"/>
      <c r="K34" s="95"/>
      <c r="L34" s="316" t="s">
        <v>2427</v>
      </c>
      <c r="M34" s="317" t="s">
        <v>2429</v>
      </c>
      <c r="N34" s="316" t="s">
        <v>795</v>
      </c>
      <c r="O34" s="316" t="s">
        <v>796</v>
      </c>
      <c r="P34" s="318" t="s">
        <v>2873</v>
      </c>
      <c r="Q34" s="315">
        <v>287152</v>
      </c>
      <c r="R34" s="314" t="s">
        <v>2428</v>
      </c>
      <c r="S34" s="313" t="s">
        <v>799</v>
      </c>
      <c r="T34" s="313" t="s">
        <v>2427</v>
      </c>
      <c r="U34" s="316" t="s">
        <v>799</v>
      </c>
    </row>
    <row r="35" spans="1:21" s="51" customFormat="1" ht="24.95" customHeight="1" x14ac:dyDescent="0.3">
      <c r="A35" s="50"/>
      <c r="B35" s="24" t="s">
        <v>70</v>
      </c>
      <c r="C35" s="24"/>
      <c r="D35" s="24"/>
      <c r="E35" s="24"/>
      <c r="F35" s="21">
        <v>1</v>
      </c>
      <c r="G35" s="47"/>
      <c r="H35" s="21">
        <v>0</v>
      </c>
      <c r="I35" s="109" t="str">
        <f>IF(AND(H21="NO, controllo non attivato",H35&lt;&gt;""),"Dato non congruente con punto 1.1 e","")</f>
        <v/>
      </c>
      <c r="J35" s="109"/>
      <c r="K35" s="109"/>
      <c r="L35" s="316" t="s">
        <v>2430</v>
      </c>
      <c r="M35" s="317" t="s">
        <v>2432</v>
      </c>
      <c r="N35" s="316" t="s">
        <v>795</v>
      </c>
      <c r="O35" s="316" t="s">
        <v>933</v>
      </c>
      <c r="P35" s="318" t="s">
        <v>2873</v>
      </c>
      <c r="Q35" s="315">
        <v>389456</v>
      </c>
      <c r="R35" s="314" t="s">
        <v>2431</v>
      </c>
      <c r="S35" s="313" t="s">
        <v>945</v>
      </c>
      <c r="T35" s="313" t="s">
        <v>2430</v>
      </c>
      <c r="U35" s="316" t="s">
        <v>945</v>
      </c>
    </row>
    <row r="36" spans="1:21" ht="5.25" customHeight="1" x14ac:dyDescent="0.3">
      <c r="A36" s="46"/>
      <c r="B36" s="69"/>
      <c r="C36" s="46"/>
      <c r="D36" s="46"/>
      <c r="E36" s="46"/>
      <c r="F36" s="54"/>
      <c r="G36" s="54"/>
      <c r="H36" s="53"/>
      <c r="I36" s="95"/>
      <c r="J36" s="95"/>
      <c r="K36" s="95"/>
      <c r="L36" s="316" t="s">
        <v>2433</v>
      </c>
      <c r="M36" s="317" t="s">
        <v>2435</v>
      </c>
      <c r="N36" s="316" t="s">
        <v>795</v>
      </c>
      <c r="O36" s="316" t="s">
        <v>2771</v>
      </c>
      <c r="P36" s="318" t="s">
        <v>2873</v>
      </c>
      <c r="Q36" s="315">
        <v>531891</v>
      </c>
      <c r="R36" s="314" t="s">
        <v>2434</v>
      </c>
      <c r="S36" s="313" t="s">
        <v>824</v>
      </c>
      <c r="T36" s="313" t="s">
        <v>2433</v>
      </c>
      <c r="U36" s="316" t="s">
        <v>824</v>
      </c>
    </row>
    <row r="37" spans="1:21" s="51" customFormat="1" ht="24.95" customHeight="1" x14ac:dyDescent="0.25">
      <c r="A37" s="50"/>
      <c r="B37" s="24" t="s">
        <v>77</v>
      </c>
      <c r="C37" s="24"/>
      <c r="D37" s="24"/>
      <c r="E37" s="24"/>
      <c r="F37" s="21">
        <v>1</v>
      </c>
      <c r="G37" s="47"/>
      <c r="H37" s="21">
        <v>1</v>
      </c>
      <c r="I37" s="109" t="str">
        <f>IF(AND(H23="NO, controllo non attivato",H37&lt;&gt;""),"Dato non congruente con punto 1.1 f","")</f>
        <v/>
      </c>
      <c r="J37" s="109"/>
      <c r="K37" s="109"/>
      <c r="L37" s="316" t="s">
        <v>2436</v>
      </c>
      <c r="M37" s="317" t="s">
        <v>2438</v>
      </c>
      <c r="N37" s="316" t="s">
        <v>795</v>
      </c>
      <c r="O37" s="316" t="s">
        <v>962</v>
      </c>
      <c r="P37" s="318" t="s">
        <v>2873</v>
      </c>
      <c r="Q37" s="315">
        <v>339017</v>
      </c>
      <c r="R37" s="314" t="s">
        <v>2437</v>
      </c>
      <c r="S37" s="313" t="s">
        <v>971</v>
      </c>
      <c r="T37" s="313" t="s">
        <v>2436</v>
      </c>
      <c r="U37" s="316" t="s">
        <v>971</v>
      </c>
    </row>
    <row r="38" spans="1:21" s="51" customFormat="1" ht="15" customHeight="1" x14ac:dyDescent="0.3">
      <c r="A38" s="55"/>
      <c r="B38" s="55"/>
      <c r="C38" s="55"/>
      <c r="D38" s="55"/>
      <c r="E38" s="56"/>
      <c r="F38" s="57"/>
      <c r="G38" s="57"/>
      <c r="H38" s="58"/>
      <c r="I38" s="101"/>
      <c r="J38" s="101"/>
      <c r="K38" s="101"/>
      <c r="L38" s="316" t="s">
        <v>2487</v>
      </c>
      <c r="M38" s="317" t="s">
        <v>2489</v>
      </c>
      <c r="N38" s="316" t="s">
        <v>1275</v>
      </c>
      <c r="O38" s="316" t="s">
        <v>1418</v>
      </c>
      <c r="P38" s="318" t="s">
        <v>2873</v>
      </c>
      <c r="Q38" s="315">
        <v>489083</v>
      </c>
      <c r="R38" s="314" t="s">
        <v>2488</v>
      </c>
      <c r="S38" s="313" t="s">
        <v>1433</v>
      </c>
      <c r="T38" s="313" t="s">
        <v>2487</v>
      </c>
      <c r="U38" s="316" t="s">
        <v>1433</v>
      </c>
    </row>
    <row r="39" spans="1:21" s="51" customFormat="1" ht="57" customHeight="1" x14ac:dyDescent="0.25">
      <c r="A39" s="340" t="s">
        <v>2681</v>
      </c>
      <c r="B39" s="340"/>
      <c r="C39" s="340"/>
      <c r="D39" s="340"/>
      <c r="E39" s="340"/>
      <c r="F39" s="340"/>
      <c r="G39" s="46"/>
      <c r="H39" s="18" t="s">
        <v>2895</v>
      </c>
      <c r="I39" s="101"/>
      <c r="J39" s="101"/>
      <c r="K39" s="101"/>
      <c r="L39" s="316" t="s">
        <v>2490</v>
      </c>
      <c r="M39" s="317" t="s">
        <v>2492</v>
      </c>
      <c r="N39" s="316" t="s">
        <v>1275</v>
      </c>
      <c r="O39" s="316" t="s">
        <v>1387</v>
      </c>
      <c r="P39" s="318" t="s">
        <v>2873</v>
      </c>
      <c r="Q39" s="315">
        <v>575254</v>
      </c>
      <c r="R39" s="314" t="s">
        <v>2491</v>
      </c>
      <c r="S39" s="313" t="s">
        <v>1402</v>
      </c>
      <c r="T39" s="313" t="s">
        <v>2490</v>
      </c>
      <c r="U39" s="316" t="s">
        <v>1402</v>
      </c>
    </row>
    <row r="40" spans="1:21" s="51" customFormat="1" ht="15" customHeight="1" x14ac:dyDescent="0.3">
      <c r="A40" s="46"/>
      <c r="B40" s="46"/>
      <c r="C40" s="46"/>
      <c r="D40" s="46"/>
      <c r="E40" s="46"/>
      <c r="F40" s="46"/>
      <c r="G40" s="46"/>
      <c r="H40" s="57"/>
      <c r="I40" s="101"/>
      <c r="J40" s="101"/>
      <c r="K40" s="101"/>
      <c r="L40" s="316" t="s">
        <v>2493</v>
      </c>
      <c r="M40" s="317" t="s">
        <v>2495</v>
      </c>
      <c r="N40" s="316" t="s">
        <v>1275</v>
      </c>
      <c r="O40" s="316" t="s">
        <v>1286</v>
      </c>
      <c r="P40" s="318" t="s">
        <v>2873</v>
      </c>
      <c r="Q40" s="315">
        <v>155503</v>
      </c>
      <c r="R40" s="314" t="s">
        <v>2494</v>
      </c>
      <c r="S40" s="313" t="s">
        <v>1285</v>
      </c>
      <c r="T40" s="313" t="s">
        <v>2493</v>
      </c>
      <c r="U40" s="316" t="s">
        <v>1285</v>
      </c>
    </row>
    <row r="41" spans="1:21" s="60" customFormat="1" ht="35.1" customHeight="1" x14ac:dyDescent="0.25">
      <c r="A41" s="340" t="s">
        <v>2682</v>
      </c>
      <c r="B41" s="340"/>
      <c r="C41" s="340"/>
      <c r="D41" s="340"/>
      <c r="E41" s="340"/>
      <c r="F41" s="340"/>
      <c r="G41" s="46"/>
      <c r="H41" s="59"/>
      <c r="I41" s="102"/>
      <c r="J41" s="102"/>
      <c r="K41" s="102"/>
      <c r="L41" s="316" t="s">
        <v>2496</v>
      </c>
      <c r="M41" s="317" t="s">
        <v>2498</v>
      </c>
      <c r="N41" s="316" t="s">
        <v>1275</v>
      </c>
      <c r="O41" s="316" t="s">
        <v>1276</v>
      </c>
      <c r="P41" s="318" t="s">
        <v>2873</v>
      </c>
      <c r="Q41" s="315">
        <v>317030</v>
      </c>
      <c r="R41" s="314" t="s">
        <v>2497</v>
      </c>
      <c r="S41" s="313" t="s">
        <v>1282</v>
      </c>
      <c r="T41" s="313" t="s">
        <v>2496</v>
      </c>
      <c r="U41" s="316" t="s">
        <v>1282</v>
      </c>
    </row>
    <row r="42" spans="1:21" s="60" customFormat="1" ht="15" customHeight="1" x14ac:dyDescent="0.25">
      <c r="A42" s="340"/>
      <c r="B42" s="340"/>
      <c r="C42" s="340"/>
      <c r="D42" s="340"/>
      <c r="E42" s="340"/>
      <c r="F42" s="340"/>
      <c r="G42" s="46"/>
      <c r="H42" s="59"/>
      <c r="I42" s="102"/>
      <c r="J42" s="102"/>
      <c r="K42" s="102"/>
      <c r="L42" s="316" t="s">
        <v>2388</v>
      </c>
      <c r="M42" s="317" t="s">
        <v>2390</v>
      </c>
      <c r="N42" s="316" t="s">
        <v>177</v>
      </c>
      <c r="O42" s="316" t="s">
        <v>178</v>
      </c>
      <c r="P42" s="318" t="s">
        <v>2873</v>
      </c>
      <c r="Q42" s="315">
        <v>213840</v>
      </c>
      <c r="R42" s="314" t="s">
        <v>2389</v>
      </c>
      <c r="S42" s="313" t="s">
        <v>176</v>
      </c>
      <c r="T42" s="313" t="s">
        <v>2388</v>
      </c>
      <c r="U42" s="316" t="s">
        <v>176</v>
      </c>
    </row>
    <row r="43" spans="1:21" s="67" customFormat="1" ht="20.100000000000001" customHeight="1" x14ac:dyDescent="0.25">
      <c r="A43" s="63"/>
      <c r="B43" s="63"/>
      <c r="C43" s="63"/>
      <c r="D43" s="63"/>
      <c r="E43" s="63"/>
      <c r="F43" s="61" t="s">
        <v>146</v>
      </c>
      <c r="G43" s="62"/>
      <c r="H43" s="119" t="s">
        <v>147</v>
      </c>
      <c r="I43" s="118"/>
      <c r="J43" s="118"/>
      <c r="K43" s="118"/>
      <c r="L43" s="316" t="s">
        <v>2391</v>
      </c>
      <c r="M43" s="317" t="s">
        <v>2393</v>
      </c>
      <c r="N43" s="316" t="s">
        <v>177</v>
      </c>
      <c r="O43" s="316" t="s">
        <v>205</v>
      </c>
      <c r="P43" s="318" t="s">
        <v>2873</v>
      </c>
      <c r="Q43" s="315">
        <v>219556</v>
      </c>
      <c r="R43" s="314" t="s">
        <v>2392</v>
      </c>
      <c r="S43" s="313" t="s">
        <v>204</v>
      </c>
      <c r="T43" s="313" t="s">
        <v>2391</v>
      </c>
      <c r="U43" s="316" t="s">
        <v>204</v>
      </c>
    </row>
    <row r="44" spans="1:21" s="51" customFormat="1" ht="24.95" customHeight="1" x14ac:dyDescent="0.25">
      <c r="A44" s="63"/>
      <c r="B44" s="24" t="s">
        <v>43</v>
      </c>
      <c r="C44" s="27"/>
      <c r="D44" s="27"/>
      <c r="E44" s="63"/>
      <c r="F44" s="18" t="s">
        <v>2895</v>
      </c>
      <c r="G44" s="24"/>
      <c r="H44" s="18"/>
      <c r="I44" s="109" t="str">
        <f>IF(OR(AND(F44="SI",H44=""),AND(F44="SI",H44="nd"),AND(F44="nd",H44&lt;&gt;""),AND(F44="NO",H44&lt;&gt;""),AND(F44="",H44&lt;&gt;"")),"Dato non congruente","")</f>
        <v/>
      </c>
      <c r="J44" s="109"/>
      <c r="K44" s="109"/>
      <c r="L44" s="316" t="s">
        <v>2394</v>
      </c>
      <c r="M44" s="317" t="s">
        <v>2396</v>
      </c>
      <c r="N44" s="316" t="s">
        <v>177</v>
      </c>
      <c r="O44" s="316" t="s">
        <v>188</v>
      </c>
      <c r="P44" s="318" t="s">
        <v>2873</v>
      </c>
      <c r="Q44" s="315">
        <v>276064</v>
      </c>
      <c r="R44" s="314" t="s">
        <v>2395</v>
      </c>
      <c r="S44" s="313" t="s">
        <v>191</v>
      </c>
      <c r="T44" s="313" t="s">
        <v>2394</v>
      </c>
      <c r="U44" s="316" t="s">
        <v>191</v>
      </c>
    </row>
    <row r="45" spans="1:21" s="51" customFormat="1" ht="6" customHeight="1" x14ac:dyDescent="0.3">
      <c r="A45" s="57"/>
      <c r="B45" s="27"/>
      <c r="C45" s="27"/>
      <c r="D45" s="27"/>
      <c r="E45" s="57"/>
      <c r="F45" s="64"/>
      <c r="G45" s="57"/>
      <c r="H45" s="65"/>
      <c r="I45" s="88"/>
      <c r="J45" s="88"/>
      <c r="K45" s="88"/>
      <c r="L45" s="316" t="s">
        <v>2356</v>
      </c>
      <c r="M45" s="317" t="s">
        <v>2358</v>
      </c>
      <c r="N45" s="316" t="s">
        <v>206</v>
      </c>
      <c r="O45" s="316" t="s">
        <v>358</v>
      </c>
      <c r="P45" s="318" t="s">
        <v>2873</v>
      </c>
      <c r="Q45" s="315">
        <v>1114590</v>
      </c>
      <c r="R45" s="314" t="s">
        <v>2357</v>
      </c>
      <c r="S45" s="313" t="s">
        <v>361</v>
      </c>
      <c r="T45" s="313" t="s">
        <v>2356</v>
      </c>
      <c r="U45" s="316" t="s">
        <v>361</v>
      </c>
    </row>
    <row r="46" spans="1:21" s="51" customFormat="1" ht="24.95" customHeight="1" x14ac:dyDescent="0.3">
      <c r="A46" s="57"/>
      <c r="B46" s="24" t="s">
        <v>50</v>
      </c>
      <c r="C46" s="27"/>
      <c r="D46" s="27"/>
      <c r="E46" s="57"/>
      <c r="F46" s="18" t="s">
        <v>2894</v>
      </c>
      <c r="G46" s="24"/>
      <c r="H46" s="18" t="s">
        <v>2896</v>
      </c>
      <c r="I46" s="109" t="str">
        <f>IF(OR(AND(F46="SI",H46=""),AND(F46="SI",H46="nd"),AND(F46="nd",H46&lt;&gt;""),AND(F46="NO",H46&lt;&gt;""),AND(F46="",H46&lt;&gt;"")),"Dato non congruente","")</f>
        <v/>
      </c>
      <c r="J46" s="109"/>
      <c r="K46" s="109"/>
      <c r="L46" s="316" t="s">
        <v>2359</v>
      </c>
      <c r="M46" s="317" t="s">
        <v>2361</v>
      </c>
      <c r="N46" s="316" t="s">
        <v>206</v>
      </c>
      <c r="O46" s="316" t="s">
        <v>380</v>
      </c>
      <c r="P46" s="318" t="s">
        <v>2873</v>
      </c>
      <c r="Q46" s="315">
        <v>1265954</v>
      </c>
      <c r="R46" s="314" t="s">
        <v>2360</v>
      </c>
      <c r="S46" s="313" t="s">
        <v>379</v>
      </c>
      <c r="T46" s="313" t="s">
        <v>2359</v>
      </c>
      <c r="U46" s="316" t="s">
        <v>379</v>
      </c>
    </row>
    <row r="47" spans="1:21" s="51" customFormat="1" ht="6" customHeight="1" x14ac:dyDescent="0.3">
      <c r="A47" s="57"/>
      <c r="B47" s="38"/>
      <c r="C47" s="27"/>
      <c r="D47" s="27"/>
      <c r="E47" s="57"/>
      <c r="F47" s="64"/>
      <c r="G47" s="57"/>
      <c r="H47" s="65"/>
      <c r="I47" s="88"/>
      <c r="J47" s="88"/>
      <c r="K47" s="88"/>
      <c r="L47" s="316" t="s">
        <v>2362</v>
      </c>
      <c r="M47" s="317" t="s">
        <v>2364</v>
      </c>
      <c r="N47" s="316" t="s">
        <v>206</v>
      </c>
      <c r="O47" s="316" t="s">
        <v>213</v>
      </c>
      <c r="P47" s="318" t="s">
        <v>2873</v>
      </c>
      <c r="Q47" s="315">
        <v>599204</v>
      </c>
      <c r="R47" s="314" t="s">
        <v>2363</v>
      </c>
      <c r="S47" s="313" t="s">
        <v>214</v>
      </c>
      <c r="T47" s="313" t="s">
        <v>2362</v>
      </c>
      <c r="U47" s="316" t="s">
        <v>214</v>
      </c>
    </row>
    <row r="48" spans="1:21" s="67" customFormat="1" ht="24.95" customHeight="1" x14ac:dyDescent="0.3">
      <c r="A48" s="66"/>
      <c r="B48" s="24" t="s">
        <v>57</v>
      </c>
      <c r="C48" s="24"/>
      <c r="D48" s="24"/>
      <c r="E48" s="66"/>
      <c r="F48" s="18" t="s">
        <v>2894</v>
      </c>
      <c r="G48" s="24"/>
      <c r="H48" s="18" t="s">
        <v>2897</v>
      </c>
      <c r="I48" s="109" t="str">
        <f>IF(OR(AND(F48="SI",H48=""),AND(F48="SI",H48="nd"),AND(F48="nd",H48&lt;&gt;""),AND(F48="NO",H48&lt;&gt;""),AND(F48="",H48&lt;&gt;""),AND(F48="Controllo non attivato",H48&lt;&gt;"")),"Dato non congruente","")</f>
        <v/>
      </c>
      <c r="J48" s="109"/>
      <c r="K48" s="109"/>
      <c r="L48" s="316" t="s">
        <v>2365</v>
      </c>
      <c r="M48" s="317" t="s">
        <v>2367</v>
      </c>
      <c r="N48" s="316" t="s">
        <v>206</v>
      </c>
      <c r="O48" s="316" t="s">
        <v>430</v>
      </c>
      <c r="P48" s="318" t="s">
        <v>2873</v>
      </c>
      <c r="Q48" s="315">
        <v>358955</v>
      </c>
      <c r="R48" s="314" t="s">
        <v>2366</v>
      </c>
      <c r="S48" s="313" t="s">
        <v>436</v>
      </c>
      <c r="T48" s="313" t="s">
        <v>2365</v>
      </c>
      <c r="U48" s="316" t="s">
        <v>436</v>
      </c>
    </row>
    <row r="49" spans="1:21" s="51" customFormat="1" ht="6" customHeight="1" x14ac:dyDescent="0.3">
      <c r="A49" s="57"/>
      <c r="B49" s="43"/>
      <c r="C49" s="27"/>
      <c r="D49" s="27"/>
      <c r="E49" s="57"/>
      <c r="F49" s="64"/>
      <c r="G49" s="57"/>
      <c r="H49" s="65"/>
      <c r="I49" s="88"/>
      <c r="J49" s="88"/>
      <c r="K49" s="88"/>
      <c r="L49" s="316" t="s">
        <v>2368</v>
      </c>
      <c r="M49" s="317" t="s">
        <v>2370</v>
      </c>
      <c r="N49" s="316" t="s">
        <v>206</v>
      </c>
      <c r="O49" s="316" t="s">
        <v>456</v>
      </c>
      <c r="P49" s="318" t="s">
        <v>2873</v>
      </c>
      <c r="Q49" s="315">
        <v>337380</v>
      </c>
      <c r="R49" s="314" t="s">
        <v>2369</v>
      </c>
      <c r="S49" s="313" t="s">
        <v>455</v>
      </c>
      <c r="T49" s="313" t="s">
        <v>2368</v>
      </c>
      <c r="U49" s="316" t="s">
        <v>455</v>
      </c>
    </row>
    <row r="50" spans="1:21" s="51" customFormat="1" ht="24.95" customHeight="1" x14ac:dyDescent="0.3">
      <c r="A50" s="57"/>
      <c r="B50" s="24" t="s">
        <v>208</v>
      </c>
      <c r="C50" s="27"/>
      <c r="D50" s="27"/>
      <c r="E50" s="57"/>
      <c r="F50" s="18" t="s">
        <v>2895</v>
      </c>
      <c r="G50" s="24"/>
      <c r="H50" s="18"/>
      <c r="I50" s="109" t="str">
        <f>IF(OR(AND(F50="SI",H50=""),AND(F50="SI",H50="nd"),AND(F50="nd",H50&lt;&gt;""),AND(F50="NO",H50&lt;&gt;""),AND(F50="",H50&lt;&gt;"")),"Dato non congruente","")</f>
        <v/>
      </c>
      <c r="J50" s="109"/>
      <c r="K50" s="109"/>
      <c r="L50" s="316" t="s">
        <v>2371</v>
      </c>
      <c r="M50" s="317" t="s">
        <v>2373</v>
      </c>
      <c r="N50" s="316" t="s">
        <v>206</v>
      </c>
      <c r="O50" s="316" t="s">
        <v>460</v>
      </c>
      <c r="P50" s="318" t="s">
        <v>2873</v>
      </c>
      <c r="Q50" s="315">
        <v>230198</v>
      </c>
      <c r="R50" s="314" t="s">
        <v>2372</v>
      </c>
      <c r="S50" s="313" t="s">
        <v>466</v>
      </c>
      <c r="T50" s="313" t="s">
        <v>2371</v>
      </c>
      <c r="U50" s="316" t="s">
        <v>466</v>
      </c>
    </row>
    <row r="51" spans="1:21" ht="6" customHeight="1" x14ac:dyDescent="0.3">
      <c r="B51" s="43"/>
      <c r="F51" s="41"/>
      <c r="I51" s="89"/>
      <c r="J51" s="89"/>
      <c r="K51" s="89"/>
      <c r="L51" s="316" t="s">
        <v>2374</v>
      </c>
      <c r="M51" s="317" t="s">
        <v>2376</v>
      </c>
      <c r="N51" s="316" t="s">
        <v>206</v>
      </c>
      <c r="O51" s="316" t="s">
        <v>440</v>
      </c>
      <c r="P51" s="318" t="s">
        <v>2873</v>
      </c>
      <c r="Q51" s="315">
        <v>412292</v>
      </c>
      <c r="R51" s="314" t="s">
        <v>2375</v>
      </c>
      <c r="S51" s="313" t="s">
        <v>443</v>
      </c>
      <c r="T51" s="313" t="s">
        <v>2374</v>
      </c>
      <c r="U51" s="316" t="s">
        <v>443</v>
      </c>
    </row>
    <row r="52" spans="1:21" s="51" customFormat="1" ht="24.95" customHeight="1" x14ac:dyDescent="0.3">
      <c r="A52" s="57"/>
      <c r="B52" s="24" t="s">
        <v>70</v>
      </c>
      <c r="C52" s="27"/>
      <c r="D52" s="27"/>
      <c r="E52" s="57"/>
      <c r="F52" s="18" t="s">
        <v>2895</v>
      </c>
      <c r="G52" s="24"/>
      <c r="H52" s="18"/>
      <c r="I52" s="109" t="str">
        <f>IF(OR(AND(F52="SI",H52=""),AND(F52="SI",H52="nd"),AND(F52="nd",H52&lt;&gt;""),AND(F52="NO",H52&lt;&gt;""),AND(F52="",H52&lt;&gt;""),AND(F52="Controllo non attivato",H52&lt;&gt;"")),"Dato non congruente","")</f>
        <v/>
      </c>
      <c r="J52" s="109"/>
      <c r="K52" s="109"/>
      <c r="L52" s="316" t="s">
        <v>2377</v>
      </c>
      <c r="M52" s="317" t="s">
        <v>2823</v>
      </c>
      <c r="N52" s="316" t="s">
        <v>206</v>
      </c>
      <c r="O52" s="316" t="s">
        <v>470</v>
      </c>
      <c r="P52" s="318" t="s">
        <v>2873</v>
      </c>
      <c r="Q52" s="315">
        <v>873935</v>
      </c>
      <c r="R52" s="314" t="s">
        <v>2378</v>
      </c>
      <c r="S52" s="313" t="s">
        <v>512</v>
      </c>
      <c r="T52" s="313" t="s">
        <v>2377</v>
      </c>
      <c r="U52" s="316" t="s">
        <v>512</v>
      </c>
    </row>
    <row r="53" spans="1:21" s="51" customFormat="1" ht="6" customHeight="1" x14ac:dyDescent="0.3">
      <c r="A53" s="57"/>
      <c r="B53" s="43"/>
      <c r="C53" s="27"/>
      <c r="D53" s="27"/>
      <c r="E53" s="57"/>
      <c r="F53" s="64"/>
      <c r="G53" s="57"/>
      <c r="H53" s="65"/>
      <c r="I53" s="88"/>
      <c r="J53" s="88"/>
      <c r="K53" s="88"/>
      <c r="L53" s="316" t="s">
        <v>2379</v>
      </c>
      <c r="M53" s="317" t="s">
        <v>2381</v>
      </c>
      <c r="N53" s="316" t="s">
        <v>206</v>
      </c>
      <c r="O53" s="316" t="s">
        <v>417</v>
      </c>
      <c r="P53" s="318" t="s">
        <v>2873</v>
      </c>
      <c r="Q53" s="315">
        <v>545888</v>
      </c>
      <c r="R53" s="314" t="s">
        <v>2380</v>
      </c>
      <c r="S53" s="313" t="s">
        <v>420</v>
      </c>
      <c r="T53" s="313" t="s">
        <v>2379</v>
      </c>
      <c r="U53" s="316" t="s">
        <v>420</v>
      </c>
    </row>
    <row r="54" spans="1:21" s="51" customFormat="1" ht="24.95" customHeight="1" x14ac:dyDescent="0.25">
      <c r="A54" s="57"/>
      <c r="B54" s="24" t="s">
        <v>77</v>
      </c>
      <c r="C54" s="27"/>
      <c r="D54" s="27"/>
      <c r="E54" s="57"/>
      <c r="F54" s="18" t="s">
        <v>2894</v>
      </c>
      <c r="G54" s="24"/>
      <c r="H54" s="18" t="s">
        <v>2897</v>
      </c>
      <c r="I54" s="109" t="str">
        <f>IF(OR(AND(F54="SI",H54=""),AND(F54="SI",H54="nd"),AND(F54="nd",H54&lt;&gt;""),AND(F54="NO",H54&lt;&gt;""),AND(F54="",H54&lt;&gt;""),AND(F54="Controllo non attivato",H54&lt;&gt;"")),"Dato non congruente","")</f>
        <v/>
      </c>
      <c r="J54" s="109"/>
      <c r="K54" s="109"/>
      <c r="L54" s="316" t="s">
        <v>2382</v>
      </c>
      <c r="M54" s="317" t="s">
        <v>2384</v>
      </c>
      <c r="N54" s="316" t="s">
        <v>206</v>
      </c>
      <c r="O54" s="316" t="s">
        <v>224</v>
      </c>
      <c r="P54" s="318" t="s">
        <v>2873</v>
      </c>
      <c r="Q54" s="315">
        <v>181095</v>
      </c>
      <c r="R54" s="314" t="s">
        <v>2383</v>
      </c>
      <c r="S54" s="313" t="s">
        <v>223</v>
      </c>
      <c r="T54" s="313" t="s">
        <v>2382</v>
      </c>
      <c r="U54" s="316" t="s">
        <v>223</v>
      </c>
    </row>
    <row r="55" spans="1:21" ht="15" customHeight="1" x14ac:dyDescent="0.3">
      <c r="I55" s="95"/>
      <c r="J55" s="95"/>
      <c r="K55" s="95"/>
      <c r="L55" s="316" t="s">
        <v>2385</v>
      </c>
      <c r="M55" s="317" t="s">
        <v>2387</v>
      </c>
      <c r="N55" s="316" t="s">
        <v>206</v>
      </c>
      <c r="O55" s="316" t="s">
        <v>207</v>
      </c>
      <c r="P55" s="318" t="s">
        <v>2873</v>
      </c>
      <c r="Q55" s="315">
        <v>890768</v>
      </c>
      <c r="R55" s="314" t="s">
        <v>2386</v>
      </c>
      <c r="S55" s="313" t="s">
        <v>212</v>
      </c>
      <c r="T55" s="313" t="s">
        <v>2385</v>
      </c>
      <c r="U55" s="316" t="s">
        <v>212</v>
      </c>
    </row>
    <row r="56" spans="1:21" s="51" customFormat="1" ht="76.349999999999994" customHeight="1" x14ac:dyDescent="0.3">
      <c r="A56" s="341" t="s">
        <v>2748</v>
      </c>
      <c r="B56" s="341"/>
      <c r="C56" s="341"/>
      <c r="D56" s="341"/>
      <c r="E56" s="341"/>
      <c r="F56" s="341"/>
      <c r="G56" s="341"/>
      <c r="H56" s="341"/>
      <c r="I56" s="103"/>
      <c r="J56" s="103"/>
      <c r="K56" s="103"/>
      <c r="L56" s="316" t="s">
        <v>2472</v>
      </c>
      <c r="M56" s="317" t="s">
        <v>2474</v>
      </c>
      <c r="N56" s="316" t="s">
        <v>1201</v>
      </c>
      <c r="O56" s="316" t="s">
        <v>1211</v>
      </c>
      <c r="P56" s="318" t="s">
        <v>2873</v>
      </c>
      <c r="Q56" s="315">
        <v>471228</v>
      </c>
      <c r="R56" s="314" t="s">
        <v>2473</v>
      </c>
      <c r="S56" s="313" t="s">
        <v>1210</v>
      </c>
      <c r="T56" s="313" t="s">
        <v>2472</v>
      </c>
      <c r="U56" s="316" t="s">
        <v>1210</v>
      </c>
    </row>
    <row r="57" spans="1:21" s="51" customFormat="1" ht="42" customHeight="1" x14ac:dyDescent="0.25">
      <c r="A57" s="113"/>
      <c r="B57" s="113"/>
      <c r="C57" s="113"/>
      <c r="D57" s="53" t="s">
        <v>198</v>
      </c>
      <c r="E57" s="53"/>
      <c r="F57" s="53" t="s">
        <v>199</v>
      </c>
      <c r="G57" s="47"/>
      <c r="H57" s="53" t="s">
        <v>200</v>
      </c>
      <c r="I57" s="101"/>
      <c r="J57" s="101"/>
      <c r="K57" s="101"/>
      <c r="L57" s="316" t="s">
        <v>2475</v>
      </c>
      <c r="M57" s="317" t="s">
        <v>2477</v>
      </c>
      <c r="N57" s="316" t="s">
        <v>1201</v>
      </c>
      <c r="O57" s="316" t="s">
        <v>1252</v>
      </c>
      <c r="P57" s="318" t="s">
        <v>2873</v>
      </c>
      <c r="Q57" s="315">
        <v>207179</v>
      </c>
      <c r="R57" s="314" t="s">
        <v>2476</v>
      </c>
      <c r="S57" s="313" t="s">
        <v>1251</v>
      </c>
      <c r="T57" s="313" t="s">
        <v>2475</v>
      </c>
      <c r="U57" s="316" t="s">
        <v>1251</v>
      </c>
    </row>
    <row r="58" spans="1:21" s="51" customFormat="1" ht="24.95" customHeight="1" x14ac:dyDescent="0.25">
      <c r="A58" s="68"/>
      <c r="B58" s="344" t="s">
        <v>43</v>
      </c>
      <c r="C58" s="344"/>
      <c r="D58" s="22">
        <v>1</v>
      </c>
      <c r="E58" s="24"/>
      <c r="F58" s="22">
        <v>0</v>
      </c>
      <c r="G58" s="46"/>
      <c r="H58" s="90">
        <v>3</v>
      </c>
      <c r="I58" s="91" t="str">
        <f>IF(AND(ISBLANK(H58)=FALSE,H58=0),"Indicare la motivazione nelle" &amp; "''" &amp; "Note" &amp; "''","")</f>
        <v/>
      </c>
      <c r="J58" s="91"/>
      <c r="K58" s="91"/>
      <c r="L58" s="316" t="s">
        <v>2478</v>
      </c>
      <c r="M58" s="317" t="s">
        <v>2480</v>
      </c>
      <c r="N58" s="316" t="s">
        <v>1201</v>
      </c>
      <c r="O58" s="316" t="s">
        <v>1262</v>
      </c>
      <c r="P58" s="318" t="s">
        <v>2873</v>
      </c>
      <c r="Q58" s="315">
        <v>173800</v>
      </c>
      <c r="R58" s="314" t="s">
        <v>2479</v>
      </c>
      <c r="S58" s="313" t="s">
        <v>1261</v>
      </c>
      <c r="T58" s="313" t="s">
        <v>2478</v>
      </c>
      <c r="U58" s="316" t="s">
        <v>1261</v>
      </c>
    </row>
    <row r="59" spans="1:21" s="51" customFormat="1" ht="6" customHeight="1" x14ac:dyDescent="0.3">
      <c r="A59" s="56"/>
      <c r="B59" s="27"/>
      <c r="C59" s="56"/>
      <c r="D59" s="46"/>
      <c r="E59" s="46"/>
      <c r="F59" s="46"/>
      <c r="G59" s="46"/>
      <c r="H59" s="25"/>
      <c r="I59" s="101"/>
      <c r="J59" s="101"/>
      <c r="K59" s="101"/>
      <c r="L59" s="316" t="s">
        <v>2481</v>
      </c>
      <c r="M59" s="317" t="s">
        <v>2483</v>
      </c>
      <c r="N59" s="316" t="s">
        <v>1201</v>
      </c>
      <c r="O59" s="316" t="s">
        <v>1233</v>
      </c>
      <c r="P59" s="318" t="s">
        <v>2873</v>
      </c>
      <c r="Q59" s="315">
        <v>314178</v>
      </c>
      <c r="R59" s="314" t="s">
        <v>2482</v>
      </c>
      <c r="S59" s="313" t="s">
        <v>1239</v>
      </c>
      <c r="T59" s="313" t="s">
        <v>2481</v>
      </c>
      <c r="U59" s="316" t="s">
        <v>1239</v>
      </c>
    </row>
    <row r="60" spans="1:21" s="51" customFormat="1" ht="24.95" customHeight="1" x14ac:dyDescent="0.3">
      <c r="A60" s="68"/>
      <c r="B60" s="24" t="s">
        <v>50</v>
      </c>
      <c r="C60" s="24"/>
      <c r="D60" s="22">
        <v>1</v>
      </c>
      <c r="E60" s="24"/>
      <c r="F60" s="22">
        <v>0</v>
      </c>
      <c r="G60" s="46"/>
      <c r="H60" s="90">
        <v>3</v>
      </c>
      <c r="I60" s="91" t="str">
        <f>IF(AND(ISBLANK(H60)=FALSE,H60=0),"Indicare la motivazione nelle" &amp; "''" &amp; "Note" &amp; "''","")</f>
        <v/>
      </c>
      <c r="J60" s="91"/>
      <c r="K60" s="91"/>
      <c r="L60" s="316" t="s">
        <v>2484</v>
      </c>
      <c r="M60" s="317" t="s">
        <v>2486</v>
      </c>
      <c r="N60" s="316" t="s">
        <v>1201</v>
      </c>
      <c r="O60" s="316" t="s">
        <v>2772</v>
      </c>
      <c r="P60" s="318" t="s">
        <v>2873</v>
      </c>
      <c r="Q60" s="315">
        <v>358886</v>
      </c>
      <c r="R60" s="314" t="s">
        <v>2485</v>
      </c>
      <c r="S60" s="313" t="s">
        <v>1204</v>
      </c>
      <c r="T60" s="313" t="s">
        <v>2484</v>
      </c>
      <c r="U60" s="316" t="s">
        <v>1204</v>
      </c>
    </row>
    <row r="61" spans="1:21" s="51" customFormat="1" ht="6" customHeight="1" x14ac:dyDescent="0.3">
      <c r="A61" s="56"/>
      <c r="B61" s="38"/>
      <c r="C61" s="56"/>
      <c r="D61" s="46"/>
      <c r="E61" s="46"/>
      <c r="F61" s="46"/>
      <c r="G61" s="46"/>
      <c r="H61" s="25"/>
      <c r="I61" s="101"/>
      <c r="J61" s="101"/>
      <c r="K61" s="101"/>
      <c r="L61" s="316" t="s">
        <v>2511</v>
      </c>
      <c r="M61" s="317" t="s">
        <v>2513</v>
      </c>
      <c r="N61" s="316" t="s">
        <v>1502</v>
      </c>
      <c r="O61" s="316" t="s">
        <v>1503</v>
      </c>
      <c r="P61" s="318" t="s">
        <v>2873</v>
      </c>
      <c r="Q61" s="315">
        <v>221238</v>
      </c>
      <c r="R61" s="314" t="s">
        <v>2512</v>
      </c>
      <c r="S61" s="313" t="s">
        <v>1501</v>
      </c>
      <c r="T61" s="313" t="s">
        <v>2511</v>
      </c>
      <c r="U61" s="316" t="s">
        <v>1501</v>
      </c>
    </row>
    <row r="62" spans="1:21" s="51" customFormat="1" ht="24.95" customHeight="1" x14ac:dyDescent="0.25">
      <c r="A62" s="68"/>
      <c r="B62" s="24" t="s">
        <v>57</v>
      </c>
      <c r="C62" s="24"/>
      <c r="D62" s="22">
        <v>0</v>
      </c>
      <c r="E62" s="24"/>
      <c r="F62" s="22">
        <v>0</v>
      </c>
      <c r="G62" s="46"/>
      <c r="H62" s="90">
        <v>3</v>
      </c>
      <c r="I62" s="91" t="str">
        <f>IF(AND(ISBLANK(H62)=FALSE,H62=0),"Indicare la motivazione nelle" &amp; "''" &amp; "Note" &amp; "''","")</f>
        <v/>
      </c>
      <c r="J62" s="91"/>
      <c r="K62" s="91"/>
      <c r="L62" s="316" t="s">
        <v>2514</v>
      </c>
      <c r="M62" s="317" t="s">
        <v>2516</v>
      </c>
      <c r="N62" s="316" t="s">
        <v>1502</v>
      </c>
      <c r="O62" s="316" t="s">
        <v>1510</v>
      </c>
      <c r="P62" s="318" t="s">
        <v>2873</v>
      </c>
      <c r="Q62" s="315">
        <v>84379</v>
      </c>
      <c r="R62" s="314" t="s">
        <v>2515</v>
      </c>
      <c r="S62" s="313" t="s">
        <v>1509</v>
      </c>
      <c r="T62" s="313" t="s">
        <v>2514</v>
      </c>
      <c r="U62" s="316" t="s">
        <v>1509</v>
      </c>
    </row>
    <row r="63" spans="1:21" ht="6" customHeight="1" x14ac:dyDescent="0.3">
      <c r="B63" s="43"/>
      <c r="C63" s="24"/>
      <c r="D63" s="24"/>
      <c r="E63" s="24"/>
      <c r="F63" s="24"/>
      <c r="G63" s="24"/>
      <c r="H63" s="36"/>
      <c r="I63" s="95"/>
      <c r="J63" s="95"/>
      <c r="K63" s="95"/>
      <c r="L63" s="316" t="s">
        <v>2335</v>
      </c>
      <c r="M63" s="317" t="s">
        <v>2337</v>
      </c>
      <c r="N63" s="316" t="s">
        <v>4</v>
      </c>
      <c r="O63" s="316" t="s">
        <v>137</v>
      </c>
      <c r="P63" s="318" t="s">
        <v>2873</v>
      </c>
      <c r="Q63" s="315">
        <v>421284</v>
      </c>
      <c r="R63" s="314" t="s">
        <v>2336</v>
      </c>
      <c r="S63" s="313" t="s">
        <v>140</v>
      </c>
      <c r="T63" s="313" t="s">
        <v>2335</v>
      </c>
      <c r="U63" s="316" t="s">
        <v>140</v>
      </c>
    </row>
    <row r="64" spans="1:21" s="51" customFormat="1" ht="24.95" customHeight="1" x14ac:dyDescent="0.3">
      <c r="A64" s="68"/>
      <c r="B64" s="24" t="s">
        <v>208</v>
      </c>
      <c r="C64" s="24"/>
      <c r="D64" s="22">
        <v>0</v>
      </c>
      <c r="E64" s="24"/>
      <c r="F64" s="22">
        <v>0</v>
      </c>
      <c r="G64" s="46"/>
      <c r="H64" s="90">
        <v>3</v>
      </c>
      <c r="I64" s="91" t="str">
        <f>IF(AND(ISBLANK(H64)=FALSE,H64=0),"Indicare la motivazione nelle" &amp; "''" &amp; "Note" &amp; "''","")</f>
        <v/>
      </c>
      <c r="J64" s="91"/>
      <c r="K64" s="91"/>
      <c r="L64" s="316" t="s">
        <v>2338</v>
      </c>
      <c r="M64" s="317" t="s">
        <v>2340</v>
      </c>
      <c r="N64" s="316" t="s">
        <v>4</v>
      </c>
      <c r="O64" s="316" t="s">
        <v>133</v>
      </c>
      <c r="P64" s="318" t="s">
        <v>2873</v>
      </c>
      <c r="Q64" s="315">
        <v>214638</v>
      </c>
      <c r="R64" s="314" t="s">
        <v>2339</v>
      </c>
      <c r="S64" s="313" t="s">
        <v>132</v>
      </c>
      <c r="T64" s="313" t="s">
        <v>2338</v>
      </c>
      <c r="U64" s="316" t="s">
        <v>132</v>
      </c>
    </row>
    <row r="65" spans="1:21" ht="6" customHeight="1" x14ac:dyDescent="0.3">
      <c r="A65" s="56"/>
      <c r="B65" s="43"/>
      <c r="C65" s="56"/>
      <c r="D65" s="46"/>
      <c r="E65" s="113"/>
      <c r="I65" s="95"/>
      <c r="J65" s="95"/>
      <c r="K65" s="95"/>
      <c r="L65" s="316" t="s">
        <v>2341</v>
      </c>
      <c r="M65" s="317" t="s">
        <v>2343</v>
      </c>
      <c r="N65" s="316" t="s">
        <v>4</v>
      </c>
      <c r="O65" s="316" t="s">
        <v>158</v>
      </c>
      <c r="P65" s="318" t="s">
        <v>2873</v>
      </c>
      <c r="Q65" s="315">
        <v>175585</v>
      </c>
      <c r="R65" s="314" t="s">
        <v>2342</v>
      </c>
      <c r="S65" s="313" t="s">
        <v>157</v>
      </c>
      <c r="T65" s="313" t="s">
        <v>2341</v>
      </c>
      <c r="U65" s="316" t="s">
        <v>157</v>
      </c>
    </row>
    <row r="66" spans="1:21" s="51" customFormat="1" ht="24.95" customHeight="1" x14ac:dyDescent="0.25">
      <c r="A66" s="68"/>
      <c r="B66" s="24" t="s">
        <v>70</v>
      </c>
      <c r="C66" s="24"/>
      <c r="D66" s="22">
        <v>0</v>
      </c>
      <c r="E66" s="24"/>
      <c r="F66" s="22">
        <v>0</v>
      </c>
      <c r="G66" s="46"/>
      <c r="H66" s="90">
        <v>3</v>
      </c>
      <c r="I66" s="91" t="str">
        <f>IF(AND(ISBLANK(H66)=FALSE,H66=0),"Indicare la motivazione nelle" &amp; "''" &amp; "Note" &amp; "''","")</f>
        <v/>
      </c>
      <c r="J66" s="91"/>
      <c r="K66" s="91"/>
      <c r="L66" s="316" t="s">
        <v>2344</v>
      </c>
      <c r="M66" s="317" t="s">
        <v>2346</v>
      </c>
      <c r="N66" s="316" t="s">
        <v>4</v>
      </c>
      <c r="O66" s="316" t="s">
        <v>111</v>
      </c>
      <c r="P66" s="318" t="s">
        <v>2873</v>
      </c>
      <c r="Q66" s="315">
        <v>587098</v>
      </c>
      <c r="R66" s="314" t="s">
        <v>2345</v>
      </c>
      <c r="S66" s="313" t="s">
        <v>117</v>
      </c>
      <c r="T66" s="313" t="s">
        <v>2344</v>
      </c>
      <c r="U66" s="316" t="s">
        <v>117</v>
      </c>
    </row>
    <row r="67" spans="1:21" ht="6" customHeight="1" x14ac:dyDescent="0.3">
      <c r="A67" s="56"/>
      <c r="B67" s="43"/>
      <c r="C67" s="56"/>
      <c r="D67" s="46"/>
      <c r="E67" s="46"/>
      <c r="H67" s="36"/>
      <c r="I67" s="95"/>
      <c r="J67" s="95"/>
      <c r="K67" s="95"/>
      <c r="L67" s="316" t="s">
        <v>2347</v>
      </c>
      <c r="M67" s="317" t="s">
        <v>2349</v>
      </c>
      <c r="N67" s="316" t="s">
        <v>4</v>
      </c>
      <c r="O67" s="316" t="s">
        <v>98</v>
      </c>
      <c r="P67" s="318" t="s">
        <v>2873</v>
      </c>
      <c r="Q67" s="315">
        <v>369018</v>
      </c>
      <c r="R67" s="314" t="s">
        <v>2348</v>
      </c>
      <c r="S67" s="313" t="s">
        <v>104</v>
      </c>
      <c r="T67" s="313" t="s">
        <v>2347</v>
      </c>
      <c r="U67" s="316" t="s">
        <v>104</v>
      </c>
    </row>
    <row r="68" spans="1:21" s="51" customFormat="1" ht="24.95" customHeight="1" x14ac:dyDescent="0.25">
      <c r="A68" s="68"/>
      <c r="B68" s="24" t="s">
        <v>77</v>
      </c>
      <c r="C68" s="24"/>
      <c r="D68" s="22">
        <v>1</v>
      </c>
      <c r="E68" s="24"/>
      <c r="F68" s="22">
        <v>0</v>
      </c>
      <c r="G68" s="46"/>
      <c r="H68" s="90">
        <v>3</v>
      </c>
      <c r="I68" s="91" t="str">
        <f>IF(AND(ISBLANK(H68)=FALSE,H68=0),"Indicare la motivazione nelle" &amp; "''" &amp; "Note" &amp; "''","")</f>
        <v/>
      </c>
      <c r="J68" s="91"/>
      <c r="K68" s="91"/>
      <c r="L68" s="316" t="s">
        <v>2350</v>
      </c>
      <c r="M68" s="317" t="s">
        <v>2352</v>
      </c>
      <c r="N68" s="316" t="s">
        <v>4</v>
      </c>
      <c r="O68" s="316" t="s">
        <v>162</v>
      </c>
      <c r="P68" s="318" t="s">
        <v>2873</v>
      </c>
      <c r="Q68" s="315">
        <v>158349</v>
      </c>
      <c r="R68" s="314" t="s">
        <v>2351</v>
      </c>
      <c r="S68" s="313" t="s">
        <v>168</v>
      </c>
      <c r="T68" s="313" t="s">
        <v>2350</v>
      </c>
      <c r="U68" s="316" t="s">
        <v>168</v>
      </c>
    </row>
    <row r="69" spans="1:21" ht="15.6" customHeight="1" x14ac:dyDescent="0.3">
      <c r="A69" s="343"/>
      <c r="B69" s="343"/>
      <c r="C69" s="343"/>
      <c r="D69" s="343"/>
      <c r="E69" s="343"/>
      <c r="F69" s="343"/>
      <c r="G69" s="46"/>
      <c r="I69" s="95"/>
      <c r="J69" s="95"/>
      <c r="K69" s="95"/>
      <c r="L69" s="316" t="s">
        <v>2353</v>
      </c>
      <c r="M69" s="317" t="s">
        <v>2355</v>
      </c>
      <c r="N69" s="316" t="s">
        <v>4</v>
      </c>
      <c r="O69" s="316" t="s">
        <v>94</v>
      </c>
      <c r="P69" s="318" t="s">
        <v>2873</v>
      </c>
      <c r="Q69" s="315">
        <v>170911</v>
      </c>
      <c r="R69" s="314" t="s">
        <v>2354</v>
      </c>
      <c r="S69" s="313" t="s">
        <v>93</v>
      </c>
      <c r="T69" s="313" t="s">
        <v>2353</v>
      </c>
      <c r="U69" s="316" t="s">
        <v>93</v>
      </c>
    </row>
    <row r="70" spans="1:21" s="42" customFormat="1" ht="30.75" customHeight="1" x14ac:dyDescent="0.3">
      <c r="A70" s="342" t="s">
        <v>2683</v>
      </c>
      <c r="B70" s="342"/>
      <c r="C70" s="342"/>
      <c r="D70" s="342"/>
      <c r="E70" s="342"/>
      <c r="F70" s="342"/>
      <c r="G70" s="116"/>
      <c r="H70" s="110"/>
      <c r="I70" s="104"/>
      <c r="J70" s="104"/>
      <c r="K70" s="104"/>
      <c r="L70" s="316" t="s">
        <v>2529</v>
      </c>
      <c r="M70" s="317" t="s">
        <v>2817</v>
      </c>
      <c r="N70" s="316" t="s">
        <v>1775</v>
      </c>
      <c r="O70" s="316" t="s">
        <v>1979</v>
      </c>
      <c r="P70" s="318" t="s">
        <v>2873</v>
      </c>
      <c r="Q70" s="315">
        <v>390011</v>
      </c>
      <c r="R70" s="314" t="s">
        <v>2530</v>
      </c>
      <c r="S70" s="313" t="s">
        <v>1978</v>
      </c>
      <c r="T70" s="313" t="s">
        <v>2529</v>
      </c>
      <c r="U70" s="316" t="s">
        <v>1978</v>
      </c>
    </row>
    <row r="71" spans="1:21" s="42" customFormat="1" ht="15" customHeight="1" x14ac:dyDescent="0.3">
      <c r="A71" s="38"/>
      <c r="B71" s="27"/>
      <c r="C71" s="27"/>
      <c r="D71" s="39"/>
      <c r="E71" s="39"/>
      <c r="F71" s="39"/>
      <c r="G71" s="38"/>
      <c r="H71" s="25"/>
      <c r="I71" s="97"/>
      <c r="J71" s="97"/>
      <c r="K71" s="97"/>
      <c r="L71" s="316" t="s">
        <v>2531</v>
      </c>
      <c r="M71" s="317" t="s">
        <v>2533</v>
      </c>
      <c r="N71" s="316" t="s">
        <v>1775</v>
      </c>
      <c r="O71" s="316" t="s">
        <v>1923</v>
      </c>
      <c r="P71" s="318" t="s">
        <v>2873</v>
      </c>
      <c r="Q71" s="315">
        <v>392975</v>
      </c>
      <c r="R71" s="314" t="s">
        <v>2532</v>
      </c>
      <c r="S71" s="313" t="s">
        <v>1922</v>
      </c>
      <c r="T71" s="313" t="s">
        <v>2531</v>
      </c>
      <c r="U71" s="316" t="s">
        <v>1922</v>
      </c>
    </row>
    <row r="72" spans="1:21" s="42" customFormat="1" ht="24.95" customHeight="1" x14ac:dyDescent="0.25">
      <c r="A72" s="38"/>
      <c r="B72" s="24" t="s">
        <v>43</v>
      </c>
      <c r="D72" s="39"/>
      <c r="E72" s="40"/>
      <c r="F72" s="40"/>
      <c r="G72" s="41"/>
      <c r="H72" s="18" t="s">
        <v>2895</v>
      </c>
      <c r="I72" s="99"/>
      <c r="J72" s="99"/>
      <c r="K72" s="99"/>
      <c r="L72" s="316" t="s">
        <v>2534</v>
      </c>
      <c r="M72" s="317" t="s">
        <v>2536</v>
      </c>
      <c r="N72" s="316" t="s">
        <v>1775</v>
      </c>
      <c r="O72" s="316" t="s">
        <v>1776</v>
      </c>
      <c r="P72" s="318" t="s">
        <v>2873</v>
      </c>
      <c r="Q72" s="315">
        <v>622183</v>
      </c>
      <c r="R72" s="314" t="s">
        <v>2535</v>
      </c>
      <c r="S72" s="313" t="s">
        <v>1779</v>
      </c>
      <c r="T72" s="313" t="s">
        <v>2534</v>
      </c>
      <c r="U72" s="316" t="s">
        <v>1779</v>
      </c>
    </row>
    <row r="73" spans="1:21" s="42" customFormat="1" ht="6" customHeight="1" x14ac:dyDescent="0.3">
      <c r="A73" s="38"/>
      <c r="B73" s="44"/>
      <c r="C73" s="27"/>
      <c r="D73" s="39"/>
      <c r="E73" s="39"/>
      <c r="F73" s="39"/>
      <c r="G73" s="38"/>
      <c r="H73" s="25"/>
      <c r="I73" s="99"/>
      <c r="J73" s="99"/>
      <c r="K73" s="99"/>
      <c r="L73" s="316" t="s">
        <v>2537</v>
      </c>
      <c r="M73" s="317" t="s">
        <v>2539</v>
      </c>
      <c r="N73" s="316" t="s">
        <v>1775</v>
      </c>
      <c r="O73" s="316" t="s">
        <v>1951</v>
      </c>
      <c r="P73" s="318" t="s">
        <v>2873</v>
      </c>
      <c r="Q73" s="315">
        <v>795134</v>
      </c>
      <c r="R73" s="314" t="s">
        <v>2538</v>
      </c>
      <c r="S73" s="313" t="s">
        <v>1966</v>
      </c>
      <c r="T73" s="313" t="s">
        <v>2537</v>
      </c>
      <c r="U73" s="316" t="s">
        <v>1966</v>
      </c>
    </row>
    <row r="74" spans="1:21" s="42" customFormat="1" ht="24.95" customHeight="1" x14ac:dyDescent="0.3">
      <c r="A74" s="43"/>
      <c r="B74" s="24" t="s">
        <v>50</v>
      </c>
      <c r="D74" s="69"/>
      <c r="E74" s="69"/>
      <c r="F74" s="69"/>
      <c r="G74" s="44"/>
      <c r="H74" s="18" t="s">
        <v>2895</v>
      </c>
      <c r="I74" s="99"/>
      <c r="J74" s="99"/>
      <c r="K74" s="99"/>
      <c r="L74" s="316" t="s">
        <v>2540</v>
      </c>
      <c r="M74" s="317" t="s">
        <v>2542</v>
      </c>
      <c r="N74" s="316" t="s">
        <v>1775</v>
      </c>
      <c r="O74" s="316" t="s">
        <v>1889</v>
      </c>
      <c r="P74" s="318" t="s">
        <v>2873</v>
      </c>
      <c r="Q74" s="315">
        <v>576756</v>
      </c>
      <c r="R74" s="314" t="s">
        <v>2541</v>
      </c>
      <c r="S74" s="313" t="s">
        <v>1919</v>
      </c>
      <c r="T74" s="313" t="s">
        <v>2540</v>
      </c>
      <c r="U74" s="316" t="s">
        <v>1919</v>
      </c>
    </row>
    <row r="75" spans="1:21" ht="6" customHeight="1" x14ac:dyDescent="0.3">
      <c r="A75" s="38"/>
      <c r="C75" s="38"/>
      <c r="D75" s="38"/>
      <c r="E75" s="38"/>
      <c r="F75" s="38"/>
      <c r="G75" s="38"/>
      <c r="I75" s="95"/>
      <c r="J75" s="95"/>
      <c r="K75" s="95"/>
      <c r="L75" s="316" t="s">
        <v>2579</v>
      </c>
      <c r="M75" s="317" t="s">
        <v>2581</v>
      </c>
      <c r="N75" s="316" t="s">
        <v>2283</v>
      </c>
      <c r="O75" s="316" t="s">
        <v>2297</v>
      </c>
      <c r="P75" s="318" t="s">
        <v>2873</v>
      </c>
      <c r="Q75" s="315">
        <v>208550</v>
      </c>
      <c r="R75" s="314" t="s">
        <v>2580</v>
      </c>
      <c r="S75" s="313" t="s">
        <v>2296</v>
      </c>
      <c r="T75" s="313" t="s">
        <v>2579</v>
      </c>
      <c r="U75" s="316" t="s">
        <v>2296</v>
      </c>
    </row>
    <row r="76" spans="1:21" s="42" customFormat="1" ht="24.95" customHeight="1" x14ac:dyDescent="0.3">
      <c r="A76" s="43"/>
      <c r="B76" s="24" t="s">
        <v>57</v>
      </c>
      <c r="D76" s="43"/>
      <c r="E76" s="43"/>
      <c r="F76" s="43"/>
      <c r="G76" s="43"/>
      <c r="H76" s="18" t="s">
        <v>2895</v>
      </c>
      <c r="I76" s="98" t="str">
        <f>IF(AND($H$17="NO, controllo non attivato",H76="SI"),"Indicare la motivazione nelle  " &amp; "''" &amp; "Note" &amp; "''","")</f>
        <v/>
      </c>
      <c r="J76" s="98"/>
      <c r="K76" s="98"/>
      <c r="L76" s="316" t="s">
        <v>2582</v>
      </c>
      <c r="M76" s="317" t="s">
        <v>2584</v>
      </c>
      <c r="N76" s="316" t="s">
        <v>2283</v>
      </c>
      <c r="O76" s="316" t="s">
        <v>2326</v>
      </c>
      <c r="P76" s="318" t="s">
        <v>2873</v>
      </c>
      <c r="Q76" s="315">
        <v>157707</v>
      </c>
      <c r="R76" s="314" t="s">
        <v>2583</v>
      </c>
      <c r="S76" s="313" t="s">
        <v>2325</v>
      </c>
      <c r="T76" s="313" t="s">
        <v>2582</v>
      </c>
      <c r="U76" s="316" t="s">
        <v>2325</v>
      </c>
    </row>
    <row r="77" spans="1:21" ht="6" customHeight="1" x14ac:dyDescent="0.3">
      <c r="A77" s="43"/>
      <c r="B77" s="43"/>
      <c r="D77" s="43"/>
      <c r="E77" s="43"/>
      <c r="F77" s="43"/>
      <c r="G77" s="43"/>
      <c r="I77" s="95"/>
      <c r="J77" s="95"/>
      <c r="K77" s="95"/>
      <c r="L77" s="316" t="s">
        <v>2585</v>
      </c>
      <c r="M77" s="317" t="s">
        <v>2587</v>
      </c>
      <c r="N77" s="316" t="s">
        <v>2283</v>
      </c>
      <c r="O77" s="316" t="s">
        <v>2284</v>
      </c>
      <c r="P77" s="318" t="s">
        <v>2873</v>
      </c>
      <c r="Q77" s="315">
        <v>491571</v>
      </c>
      <c r="R77" s="314" t="s">
        <v>2586</v>
      </c>
      <c r="S77" s="313" t="s">
        <v>2293</v>
      </c>
      <c r="T77" s="313" t="s">
        <v>2585</v>
      </c>
      <c r="U77" s="316" t="s">
        <v>2293</v>
      </c>
    </row>
    <row r="78" spans="1:21" s="42" customFormat="1" ht="24.95" customHeight="1" x14ac:dyDescent="0.3">
      <c r="A78" s="43"/>
      <c r="B78" s="24" t="s">
        <v>208</v>
      </c>
      <c r="D78" s="43"/>
      <c r="E78" s="43"/>
      <c r="F78" s="45"/>
      <c r="G78" s="43"/>
      <c r="H78" s="18" t="s">
        <v>2895</v>
      </c>
      <c r="I78" s="104"/>
      <c r="J78" s="104"/>
      <c r="K78" s="104"/>
      <c r="L78" s="316" t="s">
        <v>2588</v>
      </c>
      <c r="M78" s="317" t="s">
        <v>2589</v>
      </c>
      <c r="N78" s="316" t="s">
        <v>2283</v>
      </c>
      <c r="O78" s="316" t="s">
        <v>2796</v>
      </c>
      <c r="P78" s="318" t="s">
        <v>2873</v>
      </c>
      <c r="Q78" s="315">
        <v>350725</v>
      </c>
      <c r="R78" s="314" t="s">
        <v>2590</v>
      </c>
      <c r="S78" s="313" t="s">
        <v>2329</v>
      </c>
      <c r="T78" s="313" t="s">
        <v>2588</v>
      </c>
      <c r="U78" s="316" t="s">
        <v>2329</v>
      </c>
    </row>
    <row r="79" spans="1:21" ht="6" customHeight="1" x14ac:dyDescent="0.3">
      <c r="A79" s="43"/>
      <c r="B79" s="43"/>
      <c r="D79" s="43"/>
      <c r="E79" s="43"/>
      <c r="F79" s="43"/>
      <c r="G79" s="43"/>
      <c r="I79" s="95"/>
      <c r="J79" s="95"/>
      <c r="K79" s="95"/>
      <c r="L79" s="316" t="s">
        <v>2561</v>
      </c>
      <c r="M79" s="317" t="s">
        <v>2562</v>
      </c>
      <c r="N79" s="316" t="s">
        <v>2072</v>
      </c>
      <c r="O79" s="316" t="s">
        <v>2130</v>
      </c>
      <c r="P79" s="318" t="s">
        <v>2874</v>
      </c>
      <c r="Q79" s="315">
        <v>434870</v>
      </c>
      <c r="R79" s="314" t="s">
        <v>2563</v>
      </c>
      <c r="S79" s="313" t="s">
        <v>2129</v>
      </c>
      <c r="T79" s="313" t="s">
        <v>2561</v>
      </c>
      <c r="U79" s="316" t="s">
        <v>2129</v>
      </c>
    </row>
    <row r="80" spans="1:21" s="42" customFormat="1" ht="24.95" customHeight="1" x14ac:dyDescent="0.3">
      <c r="A80" s="43"/>
      <c r="B80" s="24" t="s">
        <v>70</v>
      </c>
      <c r="D80" s="43"/>
      <c r="E80" s="43"/>
      <c r="F80" s="43"/>
      <c r="G80" s="43"/>
      <c r="H80" s="18" t="s">
        <v>2895</v>
      </c>
      <c r="I80" s="98" t="str">
        <f>IF(AND($H$21="NO, controllo non attivato",H80="SI"),"Indicare la motivazione nelle  " &amp; "''" &amp; "Note" &amp; "''","")</f>
        <v/>
      </c>
      <c r="J80" s="98"/>
      <c r="K80" s="98"/>
      <c r="L80" s="316" t="s">
        <v>2564</v>
      </c>
      <c r="M80" s="317" t="s">
        <v>2565</v>
      </c>
      <c r="N80" s="316" t="s">
        <v>2072</v>
      </c>
      <c r="O80" s="316" t="s">
        <v>2155</v>
      </c>
      <c r="P80" s="318" t="s">
        <v>2874</v>
      </c>
      <c r="Q80" s="315">
        <v>262458</v>
      </c>
      <c r="R80" s="314" t="s">
        <v>2566</v>
      </c>
      <c r="S80" s="313" t="s">
        <v>2154</v>
      </c>
      <c r="T80" s="313" t="s">
        <v>2564</v>
      </c>
      <c r="U80" s="316" t="s">
        <v>2154</v>
      </c>
    </row>
    <row r="81" spans="1:21" ht="6" customHeight="1" x14ac:dyDescent="0.25">
      <c r="A81" s="43"/>
      <c r="B81" s="43"/>
      <c r="D81" s="43"/>
      <c r="E81" s="43"/>
      <c r="F81" s="43"/>
      <c r="G81" s="43"/>
      <c r="I81" s="95"/>
      <c r="J81" s="95"/>
      <c r="K81" s="95"/>
      <c r="L81" s="316" t="s">
        <v>2567</v>
      </c>
      <c r="M81" s="317" t="s">
        <v>2568</v>
      </c>
      <c r="N81" s="316" t="s">
        <v>2072</v>
      </c>
      <c r="O81" s="316" t="s">
        <v>2168</v>
      </c>
      <c r="P81" s="318" t="s">
        <v>2874</v>
      </c>
      <c r="Q81" s="315">
        <v>164788</v>
      </c>
      <c r="R81" s="314" t="s">
        <v>2569</v>
      </c>
      <c r="S81" s="313" t="s">
        <v>2167</v>
      </c>
      <c r="T81" s="313" t="s">
        <v>2567</v>
      </c>
      <c r="U81" s="316" t="s">
        <v>2167</v>
      </c>
    </row>
    <row r="82" spans="1:21" s="42" customFormat="1" ht="24.95" customHeight="1" x14ac:dyDescent="0.25">
      <c r="A82" s="43"/>
      <c r="B82" s="24" t="s">
        <v>77</v>
      </c>
      <c r="D82" s="43"/>
      <c r="E82" s="43"/>
      <c r="F82" s="43"/>
      <c r="G82" s="43"/>
      <c r="H82" s="18" t="s">
        <v>2895</v>
      </c>
      <c r="I82" s="98" t="str">
        <f>IF(AND($H$23="NO, controllo non attivato",H82="SI"),"Indicare la motivazione nelle  " &amp; "''" &amp; "Note" &amp; "''","")</f>
        <v/>
      </c>
      <c r="J82" s="98"/>
      <c r="K82" s="98"/>
      <c r="L82" s="316" t="s">
        <v>2570</v>
      </c>
      <c r="M82" s="317" t="s">
        <v>2571</v>
      </c>
      <c r="N82" s="316" t="s">
        <v>2072</v>
      </c>
      <c r="O82" s="316" t="s">
        <v>2233</v>
      </c>
      <c r="P82" s="318" t="s">
        <v>2874</v>
      </c>
      <c r="Q82" s="315">
        <v>320893</v>
      </c>
      <c r="R82" s="314" t="s">
        <v>2572</v>
      </c>
      <c r="S82" s="313" t="s">
        <v>2245</v>
      </c>
      <c r="T82" s="313" t="s">
        <v>2570</v>
      </c>
      <c r="U82" s="316" t="s">
        <v>2245</v>
      </c>
    </row>
    <row r="83" spans="1:21" s="42" customFormat="1" ht="15" customHeight="1" x14ac:dyDescent="0.25">
      <c r="A83" s="43"/>
      <c r="B83" s="44"/>
      <c r="C83" s="24"/>
      <c r="D83" s="43"/>
      <c r="E83" s="43"/>
      <c r="F83" s="43"/>
      <c r="G83" s="43"/>
      <c r="H83" s="87"/>
      <c r="I83" s="105"/>
      <c r="J83" s="105"/>
      <c r="K83" s="105"/>
      <c r="L83" s="316" t="s">
        <v>2573</v>
      </c>
      <c r="M83" s="317" t="s">
        <v>2574</v>
      </c>
      <c r="N83" s="316" t="s">
        <v>2072</v>
      </c>
      <c r="O83" s="316" t="s">
        <v>2255</v>
      </c>
      <c r="P83" s="318" t="s">
        <v>2874</v>
      </c>
      <c r="Q83" s="315">
        <v>399224</v>
      </c>
      <c r="R83" s="314" t="s">
        <v>2575</v>
      </c>
      <c r="S83" s="313" t="s">
        <v>2279</v>
      </c>
      <c r="T83" s="313" t="s">
        <v>2573</v>
      </c>
      <c r="U83" s="316" t="s">
        <v>2279</v>
      </c>
    </row>
    <row r="84" spans="1:21" ht="15" customHeight="1" x14ac:dyDescent="0.25">
      <c r="A84" s="342" t="s">
        <v>2675</v>
      </c>
      <c r="B84" s="342"/>
      <c r="C84" s="342"/>
      <c r="D84" s="342"/>
      <c r="E84" s="342"/>
      <c r="F84" s="342"/>
      <c r="G84" s="116"/>
      <c r="I84" s="95"/>
      <c r="J84" s="95"/>
      <c r="K84" s="95"/>
      <c r="L84" s="316" t="s">
        <v>2576</v>
      </c>
      <c r="M84" s="317" t="s">
        <v>2577</v>
      </c>
      <c r="N84" s="316" t="s">
        <v>2072</v>
      </c>
      <c r="O84" s="316" t="s">
        <v>2073</v>
      </c>
      <c r="P84" s="318" t="s">
        <v>2874</v>
      </c>
      <c r="Q84" s="315">
        <v>430492</v>
      </c>
      <c r="R84" s="314" t="s">
        <v>2578</v>
      </c>
      <c r="S84" s="313" t="s">
        <v>2091</v>
      </c>
      <c r="T84" s="313" t="s">
        <v>2576</v>
      </c>
      <c r="U84" s="316" t="s">
        <v>2091</v>
      </c>
    </row>
    <row r="85" spans="1:21" s="42" customFormat="1" ht="35.1" customHeight="1" x14ac:dyDescent="0.25">
      <c r="A85" s="342"/>
      <c r="B85" s="342"/>
      <c r="C85" s="342"/>
      <c r="D85" s="342"/>
      <c r="E85" s="342"/>
      <c r="F85" s="342"/>
      <c r="G85" s="116"/>
      <c r="H85" s="18" t="s">
        <v>2895</v>
      </c>
      <c r="I85" s="104"/>
      <c r="J85" s="104"/>
      <c r="K85" s="104"/>
      <c r="L85" s="316" t="s">
        <v>2439</v>
      </c>
      <c r="M85" s="317" t="s">
        <v>2441</v>
      </c>
      <c r="N85" s="316" t="s">
        <v>978</v>
      </c>
      <c r="O85" s="316" t="s">
        <v>1113</v>
      </c>
      <c r="P85" s="318" t="s">
        <v>2873</v>
      </c>
      <c r="Q85" s="315">
        <v>342654</v>
      </c>
      <c r="R85" s="314" t="s">
        <v>2440</v>
      </c>
      <c r="S85" s="313" t="s">
        <v>1112</v>
      </c>
      <c r="T85" s="313" t="s">
        <v>2439</v>
      </c>
      <c r="U85" s="316" t="s">
        <v>1112</v>
      </c>
    </row>
    <row r="86" spans="1:21" s="42" customFormat="1" ht="15" customHeight="1" x14ac:dyDescent="0.25">
      <c r="A86" s="342"/>
      <c r="B86" s="342"/>
      <c r="C86" s="342"/>
      <c r="D86" s="342"/>
      <c r="E86" s="342"/>
      <c r="F86" s="342"/>
      <c r="G86" s="116"/>
      <c r="H86" s="104"/>
      <c r="I86" s="93"/>
      <c r="J86" s="93"/>
      <c r="K86" s="93"/>
      <c r="L86" s="316" t="s">
        <v>2442</v>
      </c>
      <c r="M86" s="317" t="s">
        <v>2444</v>
      </c>
      <c r="N86" s="316" t="s">
        <v>978</v>
      </c>
      <c r="O86" s="316" t="s">
        <v>1139</v>
      </c>
      <c r="P86" s="318" t="s">
        <v>2873</v>
      </c>
      <c r="Q86" s="315">
        <v>221629</v>
      </c>
      <c r="R86" s="314" t="s">
        <v>2443</v>
      </c>
      <c r="S86" s="313" t="s">
        <v>1142</v>
      </c>
      <c r="T86" s="313" t="s">
        <v>2442</v>
      </c>
      <c r="U86" s="316" t="s">
        <v>1142</v>
      </c>
    </row>
    <row r="87" spans="1:21" ht="15" customHeight="1" x14ac:dyDescent="0.25">
      <c r="A87" s="343"/>
      <c r="B87" s="343"/>
      <c r="C87" s="343"/>
      <c r="D87" s="343"/>
      <c r="E87" s="343"/>
      <c r="F87" s="343"/>
      <c r="G87" s="46"/>
      <c r="I87" s="95"/>
      <c r="J87" s="95"/>
      <c r="K87" s="95"/>
      <c r="L87" s="316" t="s">
        <v>2445</v>
      </c>
      <c r="M87" s="317" t="s">
        <v>2447</v>
      </c>
      <c r="N87" s="316" t="s">
        <v>978</v>
      </c>
      <c r="O87" s="316" t="s">
        <v>1078</v>
      </c>
      <c r="P87" s="318" t="s">
        <v>2873</v>
      </c>
      <c r="Q87" s="315">
        <v>334832</v>
      </c>
      <c r="R87" s="314" t="s">
        <v>2446</v>
      </c>
      <c r="S87" s="313" t="s">
        <v>1084</v>
      </c>
      <c r="T87" s="313" t="s">
        <v>2445</v>
      </c>
      <c r="U87" s="316" t="s">
        <v>1084</v>
      </c>
    </row>
    <row r="88" spans="1:21" s="42" customFormat="1" ht="35.1" customHeight="1" x14ac:dyDescent="0.25">
      <c r="A88" s="342" t="s">
        <v>2684</v>
      </c>
      <c r="B88" s="342"/>
      <c r="C88" s="342"/>
      <c r="D88" s="342"/>
      <c r="E88" s="342"/>
      <c r="F88" s="342"/>
      <c r="G88" s="86"/>
      <c r="H88" s="18" t="s">
        <v>2899</v>
      </c>
      <c r="I88" s="104"/>
      <c r="J88" s="104"/>
      <c r="K88" s="104"/>
      <c r="L88" s="316" t="s">
        <v>2448</v>
      </c>
      <c r="M88" s="317" t="s">
        <v>2450</v>
      </c>
      <c r="N88" s="316" t="s">
        <v>978</v>
      </c>
      <c r="O88" s="316" t="s">
        <v>985</v>
      </c>
      <c r="P88" s="318" t="s">
        <v>2873</v>
      </c>
      <c r="Q88" s="315">
        <v>387876</v>
      </c>
      <c r="R88" s="314" t="s">
        <v>2449</v>
      </c>
      <c r="S88" s="313" t="s">
        <v>994</v>
      </c>
      <c r="T88" s="313" t="s">
        <v>2448</v>
      </c>
      <c r="U88" s="316" t="s">
        <v>994</v>
      </c>
    </row>
    <row r="89" spans="1:21" ht="15.6" customHeight="1" x14ac:dyDescent="0.25">
      <c r="A89" s="113"/>
      <c r="B89" s="113"/>
      <c r="C89" s="113"/>
      <c r="D89" s="113"/>
      <c r="E89" s="113"/>
      <c r="F89" s="113"/>
      <c r="G89" s="46"/>
      <c r="I89" s="95"/>
      <c r="J89" s="95"/>
      <c r="K89" s="95"/>
      <c r="L89" s="316" t="s">
        <v>2451</v>
      </c>
      <c r="M89" s="317" t="s">
        <v>2453</v>
      </c>
      <c r="N89" s="316" t="s">
        <v>978</v>
      </c>
      <c r="O89" s="316" t="s">
        <v>2809</v>
      </c>
      <c r="P89" s="318" t="s">
        <v>2873</v>
      </c>
      <c r="Q89" s="315">
        <v>194878</v>
      </c>
      <c r="R89" s="314" t="s">
        <v>2452</v>
      </c>
      <c r="S89" s="313" t="s">
        <v>981</v>
      </c>
      <c r="T89" s="313" t="s">
        <v>2451</v>
      </c>
      <c r="U89" s="316" t="s">
        <v>981</v>
      </c>
    </row>
    <row r="90" spans="1:21" ht="18" customHeight="1" x14ac:dyDescent="0.25">
      <c r="L90" s="316" t="s">
        <v>2454</v>
      </c>
      <c r="M90" s="317" t="s">
        <v>2456</v>
      </c>
      <c r="N90" s="316" t="s">
        <v>978</v>
      </c>
      <c r="O90" s="316" t="s">
        <v>1094</v>
      </c>
      <c r="P90" s="318" t="s">
        <v>2873</v>
      </c>
      <c r="Q90" s="315">
        <v>419037</v>
      </c>
      <c r="R90" s="314" t="s">
        <v>2455</v>
      </c>
      <c r="S90" s="313" t="s">
        <v>1097</v>
      </c>
      <c r="T90" s="313" t="s">
        <v>2454</v>
      </c>
      <c r="U90" s="316" t="s">
        <v>1097</v>
      </c>
    </row>
    <row r="91" spans="1:21" ht="18" customHeight="1" x14ac:dyDescent="0.25">
      <c r="L91" s="316" t="s">
        <v>2457</v>
      </c>
      <c r="M91" s="317" t="s">
        <v>2459</v>
      </c>
      <c r="N91" s="316" t="s">
        <v>978</v>
      </c>
      <c r="O91" s="316" t="s">
        <v>1007</v>
      </c>
      <c r="P91" s="318" t="s">
        <v>2873</v>
      </c>
      <c r="Q91" s="315">
        <v>292473</v>
      </c>
      <c r="R91" s="314" t="s">
        <v>2458</v>
      </c>
      <c r="S91" s="313" t="s">
        <v>1019</v>
      </c>
      <c r="T91" s="313" t="s">
        <v>2457</v>
      </c>
      <c r="U91" s="316" t="s">
        <v>1019</v>
      </c>
    </row>
    <row r="92" spans="1:21" ht="18" customHeight="1" x14ac:dyDescent="0.25">
      <c r="L92" s="316" t="s">
        <v>2460</v>
      </c>
      <c r="M92" s="317" t="s">
        <v>2462</v>
      </c>
      <c r="N92" s="316" t="s">
        <v>978</v>
      </c>
      <c r="O92" s="316" t="s">
        <v>1146</v>
      </c>
      <c r="P92" s="318" t="s">
        <v>2873</v>
      </c>
      <c r="Q92" s="315">
        <v>257716</v>
      </c>
      <c r="R92" s="314" t="s">
        <v>2461</v>
      </c>
      <c r="S92" s="313" t="s">
        <v>1149</v>
      </c>
      <c r="T92" s="313" t="s">
        <v>2460</v>
      </c>
      <c r="U92" s="316" t="s">
        <v>1149</v>
      </c>
    </row>
    <row r="93" spans="1:21" ht="18" customHeight="1" x14ac:dyDescent="0.25">
      <c r="L93" s="316" t="s">
        <v>2463</v>
      </c>
      <c r="M93" s="317" t="s">
        <v>2465</v>
      </c>
      <c r="N93" s="316" t="s">
        <v>978</v>
      </c>
      <c r="O93" s="316" t="s">
        <v>1129</v>
      </c>
      <c r="P93" s="318" t="s">
        <v>2873</v>
      </c>
      <c r="Q93" s="315">
        <v>267197</v>
      </c>
      <c r="R93" s="314" t="s">
        <v>2464</v>
      </c>
      <c r="S93" s="313" t="s">
        <v>1135</v>
      </c>
      <c r="T93" s="313" t="s">
        <v>2463</v>
      </c>
      <c r="U93" s="316" t="s">
        <v>1135</v>
      </c>
    </row>
    <row r="94" spans="1:21" ht="18" customHeight="1" x14ac:dyDescent="0.25">
      <c r="L94" s="316" t="s">
        <v>2466</v>
      </c>
      <c r="M94" s="317" t="s">
        <v>2468</v>
      </c>
      <c r="N94" s="316" t="s">
        <v>1153</v>
      </c>
      <c r="O94" s="316" t="s">
        <v>1154</v>
      </c>
      <c r="P94" s="318" t="s">
        <v>2873</v>
      </c>
      <c r="Q94" s="315">
        <v>656382</v>
      </c>
      <c r="R94" s="314" t="s">
        <v>2467</v>
      </c>
      <c r="S94" s="313" t="s">
        <v>1178</v>
      </c>
      <c r="T94" s="313" t="s">
        <v>2466</v>
      </c>
      <c r="U94" s="316" t="s">
        <v>1178</v>
      </c>
    </row>
    <row r="95" spans="1:21" ht="18" customHeight="1" x14ac:dyDescent="0.25">
      <c r="L95" s="316" t="s">
        <v>2469</v>
      </c>
      <c r="M95" s="317" t="s">
        <v>2471</v>
      </c>
      <c r="N95" s="316" t="s">
        <v>1153</v>
      </c>
      <c r="O95" s="316" t="s">
        <v>1191</v>
      </c>
      <c r="P95" s="318" t="s">
        <v>2873</v>
      </c>
      <c r="Q95" s="315">
        <v>225633</v>
      </c>
      <c r="R95" s="314" t="s">
        <v>2470</v>
      </c>
      <c r="S95" s="313" t="s">
        <v>1197</v>
      </c>
      <c r="T95" s="313" t="s">
        <v>2469</v>
      </c>
      <c r="U95" s="316" t="s">
        <v>1197</v>
      </c>
    </row>
    <row r="96" spans="1:21" ht="18" customHeight="1" x14ac:dyDescent="0.25">
      <c r="L96" s="316" t="s">
        <v>2397</v>
      </c>
      <c r="M96" s="317" t="s">
        <v>2399</v>
      </c>
      <c r="N96" s="316" t="s">
        <v>564</v>
      </c>
      <c r="O96" s="316" t="s">
        <v>632</v>
      </c>
      <c r="P96" s="318" t="s">
        <v>2873</v>
      </c>
      <c r="Q96" s="315">
        <v>202950</v>
      </c>
      <c r="R96" s="314" t="s">
        <v>2398</v>
      </c>
      <c r="S96" s="313" t="s">
        <v>631</v>
      </c>
      <c r="T96" s="313" t="s">
        <v>2397</v>
      </c>
      <c r="U96" s="316" t="s">
        <v>631</v>
      </c>
    </row>
    <row r="97" spans="12:21" ht="18" customHeight="1" x14ac:dyDescent="0.25">
      <c r="L97" s="316" t="s">
        <v>2400</v>
      </c>
      <c r="M97" s="317" t="s">
        <v>2402</v>
      </c>
      <c r="N97" s="316" t="s">
        <v>564</v>
      </c>
      <c r="O97" s="316" t="s">
        <v>716</v>
      </c>
      <c r="P97" s="318" t="s">
        <v>2873</v>
      </c>
      <c r="Q97" s="315">
        <v>937908</v>
      </c>
      <c r="R97" s="314" t="s">
        <v>2401</v>
      </c>
      <c r="S97" s="313" t="s">
        <v>734</v>
      </c>
      <c r="T97" s="313" t="s">
        <v>2400</v>
      </c>
      <c r="U97" s="316" t="s">
        <v>734</v>
      </c>
    </row>
    <row r="98" spans="12:21" ht="18" customHeight="1" x14ac:dyDescent="0.25">
      <c r="L98" s="316" t="s">
        <v>2403</v>
      </c>
      <c r="M98" s="317" t="s">
        <v>2405</v>
      </c>
      <c r="N98" s="316" t="s">
        <v>564</v>
      </c>
      <c r="O98" s="316" t="s">
        <v>750</v>
      </c>
      <c r="P98" s="318" t="s">
        <v>2873</v>
      </c>
      <c r="Q98" s="315">
        <v>234937</v>
      </c>
      <c r="R98" s="314" t="s">
        <v>2404</v>
      </c>
      <c r="S98" s="313" t="s">
        <v>753</v>
      </c>
      <c r="T98" s="313" t="s">
        <v>2403</v>
      </c>
      <c r="U98" s="316" t="s">
        <v>753</v>
      </c>
    </row>
    <row r="99" spans="12:21" ht="18" customHeight="1" x14ac:dyDescent="0.25">
      <c r="L99" s="316" t="s">
        <v>2406</v>
      </c>
      <c r="M99" s="317" t="s">
        <v>2408</v>
      </c>
      <c r="N99" s="316" t="s">
        <v>564</v>
      </c>
      <c r="O99" s="316" t="s">
        <v>639</v>
      </c>
      <c r="P99" s="318" t="s">
        <v>2873</v>
      </c>
      <c r="Q99" s="315">
        <v>887806</v>
      </c>
      <c r="R99" s="314" t="s">
        <v>2407</v>
      </c>
      <c r="S99" s="313" t="s">
        <v>660</v>
      </c>
      <c r="T99" s="313" t="s">
        <v>2406</v>
      </c>
      <c r="U99" s="316" t="s">
        <v>660</v>
      </c>
    </row>
    <row r="100" spans="12:21" ht="18" customHeight="1" x14ac:dyDescent="0.25">
      <c r="L100" s="316" t="s">
        <v>2409</v>
      </c>
      <c r="M100" s="317" t="s">
        <v>2411</v>
      </c>
      <c r="N100" s="316" t="s">
        <v>564</v>
      </c>
      <c r="O100" s="316" t="s">
        <v>565</v>
      </c>
      <c r="P100" s="318" t="s">
        <v>2873</v>
      </c>
      <c r="Q100" s="315">
        <v>926497</v>
      </c>
      <c r="R100" s="314" t="s">
        <v>2410</v>
      </c>
      <c r="S100" s="313" t="s">
        <v>597</v>
      </c>
      <c r="T100" s="313" t="s">
        <v>2409</v>
      </c>
      <c r="U100" s="316" t="s">
        <v>597</v>
      </c>
    </row>
    <row r="101" spans="12:21" ht="18" customHeight="1" x14ac:dyDescent="0.25">
      <c r="L101" s="316" t="s">
        <v>2412</v>
      </c>
      <c r="M101" s="317" t="s">
        <v>2414</v>
      </c>
      <c r="N101" s="316" t="s">
        <v>564</v>
      </c>
      <c r="O101" s="316" t="s">
        <v>607</v>
      </c>
      <c r="P101" s="318" t="s">
        <v>2873</v>
      </c>
      <c r="Q101" s="315">
        <v>862418</v>
      </c>
      <c r="R101" s="314" t="s">
        <v>2413</v>
      </c>
      <c r="S101" s="313" t="s">
        <v>628</v>
      </c>
      <c r="T101" s="313" t="s">
        <v>2412</v>
      </c>
      <c r="U101" s="316" t="s">
        <v>628</v>
      </c>
    </row>
    <row r="102" spans="12:21" ht="18" customHeight="1" x14ac:dyDescent="0.25">
      <c r="L102" s="316" t="s">
        <v>1498</v>
      </c>
      <c r="M102" s="317" t="s">
        <v>1500</v>
      </c>
      <c r="N102" s="316" t="s">
        <v>1443</v>
      </c>
      <c r="O102" s="316" t="s">
        <v>1483</v>
      </c>
      <c r="P102" s="318" t="s">
        <v>2875</v>
      </c>
      <c r="Q102" s="315">
        <v>41489</v>
      </c>
      <c r="R102" s="314" t="s">
        <v>1499</v>
      </c>
      <c r="S102" s="313" t="s">
        <v>1498</v>
      </c>
      <c r="T102" s="313" t="s">
        <v>1498</v>
      </c>
      <c r="U102" s="316" t="s">
        <v>1498</v>
      </c>
    </row>
    <row r="103" spans="12:21" ht="18" customHeight="1" x14ac:dyDescent="0.25">
      <c r="L103" s="316" t="s">
        <v>1482</v>
      </c>
      <c r="M103" s="317" t="s">
        <v>1485</v>
      </c>
      <c r="N103" s="316" t="s">
        <v>1443</v>
      </c>
      <c r="O103" s="316" t="s">
        <v>1483</v>
      </c>
      <c r="P103" s="318" t="s">
        <v>2875</v>
      </c>
      <c r="Q103" s="315">
        <v>50646</v>
      </c>
      <c r="R103" s="314" t="s">
        <v>1484</v>
      </c>
      <c r="S103" s="313" t="s">
        <v>1482</v>
      </c>
      <c r="T103" s="313" t="s">
        <v>1482</v>
      </c>
      <c r="U103" s="316" t="s">
        <v>1482</v>
      </c>
    </row>
    <row r="104" spans="12:21" ht="18" customHeight="1" x14ac:dyDescent="0.25">
      <c r="L104" s="316" t="s">
        <v>1492</v>
      </c>
      <c r="M104" s="317" t="s">
        <v>1494</v>
      </c>
      <c r="N104" s="316" t="s">
        <v>1443</v>
      </c>
      <c r="O104" s="316" t="s">
        <v>1483</v>
      </c>
      <c r="P104" s="318" t="s">
        <v>2875</v>
      </c>
      <c r="Q104" s="315">
        <v>22947</v>
      </c>
      <c r="R104" s="314" t="s">
        <v>1493</v>
      </c>
      <c r="S104" s="313" t="s">
        <v>1492</v>
      </c>
      <c r="T104" s="313" t="s">
        <v>1492</v>
      </c>
      <c r="U104" s="316" t="s">
        <v>1492</v>
      </c>
    </row>
    <row r="105" spans="12:21" ht="18" customHeight="1" x14ac:dyDescent="0.25">
      <c r="L105" s="316" t="s">
        <v>1495</v>
      </c>
      <c r="M105" s="317" t="s">
        <v>1497</v>
      </c>
      <c r="N105" s="316" t="s">
        <v>1443</v>
      </c>
      <c r="O105" s="316" t="s">
        <v>1483</v>
      </c>
      <c r="P105" s="318" t="s">
        <v>2875</v>
      </c>
      <c r="Q105" s="315">
        <v>20171</v>
      </c>
      <c r="R105" s="314" t="s">
        <v>1496</v>
      </c>
      <c r="S105" s="313" t="s">
        <v>1495</v>
      </c>
      <c r="T105" s="313" t="s">
        <v>1495</v>
      </c>
      <c r="U105" s="316" t="s">
        <v>1495</v>
      </c>
    </row>
    <row r="106" spans="12:21" ht="18" customHeight="1" x14ac:dyDescent="0.25">
      <c r="L106" s="316" t="s">
        <v>1486</v>
      </c>
      <c r="M106" s="317" t="s">
        <v>1488</v>
      </c>
      <c r="N106" s="316" t="s">
        <v>1443</v>
      </c>
      <c r="O106" s="316" t="s">
        <v>1483</v>
      </c>
      <c r="P106" s="318" t="s">
        <v>2875</v>
      </c>
      <c r="Q106" s="315">
        <v>25877</v>
      </c>
      <c r="R106" s="314" t="s">
        <v>1487</v>
      </c>
      <c r="S106" s="313" t="s">
        <v>1486</v>
      </c>
      <c r="T106" s="313" t="s">
        <v>1486</v>
      </c>
      <c r="U106" s="316" t="s">
        <v>1486</v>
      </c>
    </row>
    <row r="107" spans="12:21" ht="18" customHeight="1" x14ac:dyDescent="0.25">
      <c r="L107" s="316" t="s">
        <v>1489</v>
      </c>
      <c r="M107" s="317" t="s">
        <v>1491</v>
      </c>
      <c r="N107" s="316" t="s">
        <v>1443</v>
      </c>
      <c r="O107" s="316" t="s">
        <v>1483</v>
      </c>
      <c r="P107" s="318" t="s">
        <v>2875</v>
      </c>
      <c r="Q107" s="315">
        <v>34899</v>
      </c>
      <c r="R107" s="314" t="s">
        <v>1490</v>
      </c>
      <c r="S107" s="313" t="s">
        <v>1489</v>
      </c>
      <c r="T107" s="313" t="s">
        <v>1489</v>
      </c>
      <c r="U107" s="316" t="s">
        <v>1489</v>
      </c>
    </row>
    <row r="108" spans="12:21" ht="18" customHeight="1" x14ac:dyDescent="0.25">
      <c r="L108" s="316" t="s">
        <v>1447</v>
      </c>
      <c r="M108" s="317" t="s">
        <v>1449</v>
      </c>
      <c r="N108" s="316" t="s">
        <v>1443</v>
      </c>
      <c r="O108" s="316" t="s">
        <v>1444</v>
      </c>
      <c r="P108" s="318" t="s">
        <v>2875</v>
      </c>
      <c r="Q108" s="315">
        <v>69478</v>
      </c>
      <c r="R108" s="314" t="s">
        <v>1448</v>
      </c>
      <c r="S108" s="313" t="s">
        <v>1447</v>
      </c>
      <c r="T108" s="313" t="s">
        <v>1447</v>
      </c>
      <c r="U108" s="316" t="s">
        <v>1447</v>
      </c>
    </row>
    <row r="109" spans="12:21" ht="18" customHeight="1" x14ac:dyDescent="0.25">
      <c r="L109" s="316" t="s">
        <v>1450</v>
      </c>
      <c r="M109" s="317" t="s">
        <v>1452</v>
      </c>
      <c r="N109" s="316" t="s">
        <v>1443</v>
      </c>
      <c r="O109" s="316" t="s">
        <v>1444</v>
      </c>
      <c r="P109" s="318" t="s">
        <v>2875</v>
      </c>
      <c r="Q109" s="315">
        <v>23861</v>
      </c>
      <c r="R109" s="314" t="s">
        <v>1451</v>
      </c>
      <c r="S109" s="313" t="s">
        <v>1450</v>
      </c>
      <c r="T109" s="313" t="s">
        <v>1450</v>
      </c>
      <c r="U109" s="316" t="s">
        <v>1450</v>
      </c>
    </row>
    <row r="110" spans="12:21" ht="18" customHeight="1" x14ac:dyDescent="0.25">
      <c r="L110" s="316" t="s">
        <v>1442</v>
      </c>
      <c r="M110" s="317" t="s">
        <v>1446</v>
      </c>
      <c r="N110" s="316" t="s">
        <v>1443</v>
      </c>
      <c r="O110" s="316" t="s">
        <v>1444</v>
      </c>
      <c r="P110" s="318" t="s">
        <v>2875</v>
      </c>
      <c r="Q110" s="315">
        <v>42486</v>
      </c>
      <c r="R110" s="314" t="s">
        <v>1445</v>
      </c>
      <c r="S110" s="313" t="s">
        <v>1442</v>
      </c>
      <c r="T110" s="313" t="s">
        <v>1442</v>
      </c>
      <c r="U110" s="316" t="s">
        <v>1442</v>
      </c>
    </row>
    <row r="111" spans="12:21" ht="18" customHeight="1" x14ac:dyDescent="0.25">
      <c r="L111" s="316" t="s">
        <v>1476</v>
      </c>
      <c r="M111" s="317" t="s">
        <v>1478</v>
      </c>
      <c r="N111" s="316" t="s">
        <v>1443</v>
      </c>
      <c r="O111" s="316" t="s">
        <v>1470</v>
      </c>
      <c r="P111" s="318" t="s">
        <v>2875</v>
      </c>
      <c r="Q111" s="315">
        <v>119297</v>
      </c>
      <c r="R111" s="314" t="s">
        <v>1477</v>
      </c>
      <c r="S111" s="313" t="s">
        <v>1476</v>
      </c>
      <c r="T111" s="313" t="s">
        <v>1476</v>
      </c>
      <c r="U111" s="316" t="s">
        <v>1476</v>
      </c>
    </row>
    <row r="112" spans="12:21" ht="18" customHeight="1" x14ac:dyDescent="0.25">
      <c r="L112" s="316" t="s">
        <v>1479</v>
      </c>
      <c r="M112" s="317" t="s">
        <v>1481</v>
      </c>
      <c r="N112" s="316" t="s">
        <v>1443</v>
      </c>
      <c r="O112" s="316" t="s">
        <v>1470</v>
      </c>
      <c r="P112" s="318" t="s">
        <v>2875</v>
      </c>
      <c r="Q112" s="315">
        <v>19214</v>
      </c>
      <c r="R112" s="314" t="s">
        <v>1480</v>
      </c>
      <c r="S112" s="313" t="s">
        <v>1479</v>
      </c>
      <c r="T112" s="313" t="s">
        <v>1479</v>
      </c>
      <c r="U112" s="316" t="s">
        <v>1479</v>
      </c>
    </row>
    <row r="113" spans="12:21" ht="18" customHeight="1" x14ac:dyDescent="0.25">
      <c r="L113" s="316" t="s">
        <v>1473</v>
      </c>
      <c r="M113" s="317" t="s">
        <v>1475</v>
      </c>
      <c r="N113" s="316" t="s">
        <v>1443</v>
      </c>
      <c r="O113" s="316" t="s">
        <v>1470</v>
      </c>
      <c r="P113" s="318" t="s">
        <v>2875</v>
      </c>
      <c r="Q113" s="315">
        <v>54258</v>
      </c>
      <c r="R113" s="314" t="s">
        <v>1474</v>
      </c>
      <c r="S113" s="313" t="s">
        <v>1473</v>
      </c>
      <c r="T113" s="313" t="s">
        <v>1473</v>
      </c>
      <c r="U113" s="316" t="s">
        <v>1473</v>
      </c>
    </row>
    <row r="114" spans="12:21" ht="18" customHeight="1" x14ac:dyDescent="0.25">
      <c r="L114" s="316" t="s">
        <v>1469</v>
      </c>
      <c r="M114" s="317" t="s">
        <v>1472</v>
      </c>
      <c r="N114" s="316" t="s">
        <v>1443</v>
      </c>
      <c r="O114" s="316" t="s">
        <v>1470</v>
      </c>
      <c r="P114" s="318" t="s">
        <v>2875</v>
      </c>
      <c r="Q114" s="315">
        <v>15057</v>
      </c>
      <c r="R114" s="314" t="s">
        <v>1471</v>
      </c>
      <c r="S114" s="313" t="s">
        <v>1469</v>
      </c>
      <c r="T114" s="313" t="s">
        <v>1469</v>
      </c>
      <c r="U114" s="316" t="s">
        <v>1469</v>
      </c>
    </row>
    <row r="115" spans="12:21" ht="18" customHeight="1" x14ac:dyDescent="0.25">
      <c r="L115" s="316" t="s">
        <v>1463</v>
      </c>
      <c r="M115" s="317" t="s">
        <v>1465</v>
      </c>
      <c r="N115" s="316" t="s">
        <v>1443</v>
      </c>
      <c r="O115" s="316" t="s">
        <v>1454</v>
      </c>
      <c r="P115" s="318" t="s">
        <v>2875</v>
      </c>
      <c r="Q115" s="315">
        <v>15731</v>
      </c>
      <c r="R115" s="314" t="s">
        <v>1464</v>
      </c>
      <c r="S115" s="313" t="s">
        <v>1463</v>
      </c>
      <c r="T115" s="313" t="s">
        <v>1463</v>
      </c>
      <c r="U115" s="316" t="s">
        <v>1463</v>
      </c>
    </row>
    <row r="116" spans="12:21" ht="18" customHeight="1" x14ac:dyDescent="0.25">
      <c r="L116" s="316" t="s">
        <v>1466</v>
      </c>
      <c r="M116" s="317" t="s">
        <v>1468</v>
      </c>
      <c r="N116" s="316" t="s">
        <v>1443</v>
      </c>
      <c r="O116" s="316" t="s">
        <v>1454</v>
      </c>
      <c r="P116" s="318" t="s">
        <v>2875</v>
      </c>
      <c r="Q116" s="315">
        <v>54343</v>
      </c>
      <c r="R116" s="314" t="s">
        <v>1467</v>
      </c>
      <c r="S116" s="313" t="s">
        <v>1466</v>
      </c>
      <c r="T116" s="313" t="s">
        <v>1466</v>
      </c>
      <c r="U116" s="316" t="s">
        <v>1466</v>
      </c>
    </row>
    <row r="117" spans="12:21" ht="18" customHeight="1" x14ac:dyDescent="0.25">
      <c r="L117" s="316" t="s">
        <v>1453</v>
      </c>
      <c r="M117" s="317" t="s">
        <v>1456</v>
      </c>
      <c r="N117" s="316" t="s">
        <v>1443</v>
      </c>
      <c r="O117" s="316" t="s">
        <v>1454</v>
      </c>
      <c r="P117" s="318" t="s">
        <v>2875</v>
      </c>
      <c r="Q117" s="315">
        <v>23728</v>
      </c>
      <c r="R117" s="314" t="s">
        <v>1455</v>
      </c>
      <c r="S117" s="313" t="s">
        <v>1453</v>
      </c>
      <c r="T117" s="313" t="s">
        <v>1453</v>
      </c>
      <c r="U117" s="316" t="s">
        <v>1453</v>
      </c>
    </row>
    <row r="118" spans="12:21" ht="18" customHeight="1" x14ac:dyDescent="0.25">
      <c r="L118" s="316" t="s">
        <v>1457</v>
      </c>
      <c r="M118" s="317" t="s">
        <v>1459</v>
      </c>
      <c r="N118" s="316" t="s">
        <v>1443</v>
      </c>
      <c r="O118" s="316" t="s">
        <v>1454</v>
      </c>
      <c r="P118" s="318" t="s">
        <v>2875</v>
      </c>
      <c r="Q118" s="315">
        <v>16121</v>
      </c>
      <c r="R118" s="314" t="s">
        <v>1458</v>
      </c>
      <c r="S118" s="313" t="s">
        <v>1457</v>
      </c>
      <c r="T118" s="313" t="s">
        <v>1457</v>
      </c>
      <c r="U118" s="316" t="s">
        <v>1457</v>
      </c>
    </row>
    <row r="119" spans="12:21" ht="18" customHeight="1" x14ac:dyDescent="0.25">
      <c r="L119" s="316" t="s">
        <v>1460</v>
      </c>
      <c r="M119" s="317" t="s">
        <v>1462</v>
      </c>
      <c r="N119" s="316" t="s">
        <v>1443</v>
      </c>
      <c r="O119" s="316" t="s">
        <v>1454</v>
      </c>
      <c r="P119" s="318" t="s">
        <v>2875</v>
      </c>
      <c r="Q119" s="315">
        <v>25853</v>
      </c>
      <c r="R119" s="314" t="s">
        <v>1461</v>
      </c>
      <c r="S119" s="313" t="s">
        <v>1460</v>
      </c>
      <c r="T119" s="313" t="s">
        <v>1460</v>
      </c>
      <c r="U119" s="316" t="s">
        <v>1460</v>
      </c>
    </row>
    <row r="120" spans="12:21" ht="18" customHeight="1" x14ac:dyDescent="0.25">
      <c r="L120" s="316" t="s">
        <v>2006</v>
      </c>
      <c r="M120" s="317" t="s">
        <v>2008</v>
      </c>
      <c r="N120" s="316" t="s">
        <v>1995</v>
      </c>
      <c r="O120" s="316" t="s">
        <v>2003</v>
      </c>
      <c r="P120" s="318" t="s">
        <v>2875</v>
      </c>
      <c r="Q120" s="315">
        <v>17538</v>
      </c>
      <c r="R120" s="314" t="s">
        <v>2007</v>
      </c>
      <c r="S120" s="313" t="s">
        <v>2006</v>
      </c>
      <c r="T120" s="313" t="s">
        <v>2006</v>
      </c>
      <c r="U120" s="316" t="s">
        <v>2006</v>
      </c>
    </row>
    <row r="121" spans="12:21" ht="18" customHeight="1" x14ac:dyDescent="0.25">
      <c r="L121" s="316" t="s">
        <v>2009</v>
      </c>
      <c r="M121" s="317" t="s">
        <v>2011</v>
      </c>
      <c r="N121" s="316" t="s">
        <v>1995</v>
      </c>
      <c r="O121" s="316" t="s">
        <v>2003</v>
      </c>
      <c r="P121" s="318" t="s">
        <v>2875</v>
      </c>
      <c r="Q121" s="315">
        <v>17875</v>
      </c>
      <c r="R121" s="314" t="s">
        <v>2010</v>
      </c>
      <c r="S121" s="313" t="s">
        <v>2009</v>
      </c>
      <c r="T121" s="313" t="s">
        <v>2009</v>
      </c>
      <c r="U121" s="316" t="s">
        <v>2009</v>
      </c>
    </row>
    <row r="122" spans="12:21" ht="18" customHeight="1" x14ac:dyDescent="0.25">
      <c r="L122" s="316" t="s">
        <v>2002</v>
      </c>
      <c r="M122" s="317" t="s">
        <v>2005</v>
      </c>
      <c r="N122" s="316" t="s">
        <v>1995</v>
      </c>
      <c r="O122" s="316" t="s">
        <v>2003</v>
      </c>
      <c r="P122" s="318" t="s">
        <v>2875</v>
      </c>
      <c r="Q122" s="315">
        <v>60404</v>
      </c>
      <c r="R122" s="314" t="s">
        <v>2004</v>
      </c>
      <c r="S122" s="313" t="s">
        <v>2002</v>
      </c>
      <c r="T122" s="313" t="s">
        <v>2002</v>
      </c>
      <c r="U122" s="316" t="s">
        <v>2002</v>
      </c>
    </row>
    <row r="123" spans="12:21" ht="18" customHeight="1" x14ac:dyDescent="0.25">
      <c r="L123" s="316" t="s">
        <v>1999</v>
      </c>
      <c r="M123" s="317" t="s">
        <v>2001</v>
      </c>
      <c r="N123" s="316" t="s">
        <v>1995</v>
      </c>
      <c r="O123" s="316" t="s">
        <v>1996</v>
      </c>
      <c r="P123" s="318" t="s">
        <v>2875</v>
      </c>
      <c r="Q123" s="315">
        <v>66769</v>
      </c>
      <c r="R123" s="314" t="s">
        <v>2000</v>
      </c>
      <c r="S123" s="313" t="s">
        <v>1999</v>
      </c>
      <c r="T123" s="313" t="s">
        <v>1999</v>
      </c>
      <c r="U123" s="316" t="s">
        <v>1999</v>
      </c>
    </row>
    <row r="124" spans="12:21" ht="18" customHeight="1" x14ac:dyDescent="0.25">
      <c r="L124" s="316" t="s">
        <v>1994</v>
      </c>
      <c r="M124" s="317" t="s">
        <v>1998</v>
      </c>
      <c r="N124" s="316" t="s">
        <v>1995</v>
      </c>
      <c r="O124" s="316" t="s">
        <v>1996</v>
      </c>
      <c r="P124" s="318" t="s">
        <v>2875</v>
      </c>
      <c r="Q124" s="315">
        <v>17739</v>
      </c>
      <c r="R124" s="314" t="s">
        <v>1997</v>
      </c>
      <c r="S124" s="313" t="s">
        <v>1994</v>
      </c>
      <c r="T124" s="313" t="s">
        <v>1994</v>
      </c>
      <c r="U124" s="316" t="s">
        <v>1994</v>
      </c>
    </row>
    <row r="125" spans="12:21" ht="18" customHeight="1" x14ac:dyDescent="0.25">
      <c r="L125" s="316" t="s">
        <v>2038</v>
      </c>
      <c r="M125" s="317" t="s">
        <v>2041</v>
      </c>
      <c r="N125" s="316" t="s">
        <v>2013</v>
      </c>
      <c r="O125" s="316" t="s">
        <v>2039</v>
      </c>
      <c r="P125" s="318" t="s">
        <v>2875</v>
      </c>
      <c r="Q125" s="315">
        <v>89065</v>
      </c>
      <c r="R125" s="314" t="s">
        <v>2040</v>
      </c>
      <c r="S125" s="313" t="s">
        <v>2038</v>
      </c>
      <c r="T125" s="313" t="s">
        <v>2038</v>
      </c>
      <c r="U125" s="316" t="s">
        <v>2038</v>
      </c>
    </row>
    <row r="126" spans="12:21" ht="18" customHeight="1" x14ac:dyDescent="0.25">
      <c r="L126" s="316" t="s">
        <v>2042</v>
      </c>
      <c r="M126" s="317" t="s">
        <v>2044</v>
      </c>
      <c r="N126" s="316" t="s">
        <v>2013</v>
      </c>
      <c r="O126" s="316" t="s">
        <v>2039</v>
      </c>
      <c r="P126" s="318" t="s">
        <v>2875</v>
      </c>
      <c r="Q126" s="315">
        <v>70598</v>
      </c>
      <c r="R126" s="314" t="s">
        <v>2043</v>
      </c>
      <c r="S126" s="313" t="s">
        <v>2042</v>
      </c>
      <c r="T126" s="313" t="s">
        <v>2042</v>
      </c>
      <c r="U126" s="316" t="s">
        <v>2042</v>
      </c>
    </row>
    <row r="127" spans="12:21" ht="18" customHeight="1" x14ac:dyDescent="0.25">
      <c r="L127" s="316" t="s">
        <v>2026</v>
      </c>
      <c r="M127" s="317" t="s">
        <v>2028</v>
      </c>
      <c r="N127" s="316" t="s">
        <v>2013</v>
      </c>
      <c r="O127" s="316" t="s">
        <v>2014</v>
      </c>
      <c r="P127" s="318" t="s">
        <v>2875</v>
      </c>
      <c r="Q127" s="315">
        <v>20491</v>
      </c>
      <c r="R127" s="314" t="s">
        <v>2027</v>
      </c>
      <c r="S127" s="313" t="s">
        <v>2026</v>
      </c>
      <c r="T127" s="313" t="s">
        <v>2026</v>
      </c>
      <c r="U127" s="316" t="s">
        <v>2026</v>
      </c>
    </row>
    <row r="128" spans="12:21" ht="18" customHeight="1" x14ac:dyDescent="0.25">
      <c r="L128" s="316" t="s">
        <v>2023</v>
      </c>
      <c r="M128" s="317" t="s">
        <v>2025</v>
      </c>
      <c r="N128" s="316" t="s">
        <v>2013</v>
      </c>
      <c r="O128" s="316" t="s">
        <v>2014</v>
      </c>
      <c r="P128" s="318" t="s">
        <v>2875</v>
      </c>
      <c r="Q128" s="315">
        <v>67270</v>
      </c>
      <c r="R128" s="314" t="s">
        <v>2024</v>
      </c>
      <c r="S128" s="313" t="s">
        <v>2023</v>
      </c>
      <c r="T128" s="313" t="s">
        <v>2023</v>
      </c>
      <c r="U128" s="316" t="s">
        <v>2023</v>
      </c>
    </row>
    <row r="129" spans="12:21" ht="18" customHeight="1" x14ac:dyDescent="0.25">
      <c r="L129" s="316" t="s">
        <v>2032</v>
      </c>
      <c r="M129" s="317" t="s">
        <v>2034</v>
      </c>
      <c r="N129" s="316" t="s">
        <v>2013</v>
      </c>
      <c r="O129" s="316" t="s">
        <v>2014</v>
      </c>
      <c r="P129" s="318" t="s">
        <v>2875</v>
      </c>
      <c r="Q129" s="315">
        <v>35526</v>
      </c>
      <c r="R129" s="314" t="s">
        <v>2033</v>
      </c>
      <c r="S129" s="313" t="s">
        <v>2032</v>
      </c>
      <c r="T129" s="313" t="s">
        <v>2032</v>
      </c>
      <c r="U129" s="316" t="s">
        <v>2032</v>
      </c>
    </row>
    <row r="130" spans="12:21" ht="18" customHeight="1" x14ac:dyDescent="0.25">
      <c r="L130" s="316" t="s">
        <v>2012</v>
      </c>
      <c r="M130" s="317" t="s">
        <v>2016</v>
      </c>
      <c r="N130" s="316" t="s">
        <v>2013</v>
      </c>
      <c r="O130" s="316" t="s">
        <v>2014</v>
      </c>
      <c r="P130" s="318" t="s">
        <v>2875</v>
      </c>
      <c r="Q130" s="315">
        <v>20225</v>
      </c>
      <c r="R130" s="314" t="s">
        <v>2015</v>
      </c>
      <c r="S130" s="313" t="s">
        <v>2012</v>
      </c>
      <c r="T130" s="313" t="s">
        <v>2012</v>
      </c>
      <c r="U130" s="316" t="s">
        <v>2012</v>
      </c>
    </row>
    <row r="131" spans="12:21" ht="18" customHeight="1" x14ac:dyDescent="0.25">
      <c r="L131" s="316" t="s">
        <v>2017</v>
      </c>
      <c r="M131" s="317" t="s">
        <v>2019</v>
      </c>
      <c r="N131" s="316" t="s">
        <v>2013</v>
      </c>
      <c r="O131" s="316" t="s">
        <v>2014</v>
      </c>
      <c r="P131" s="318" t="s">
        <v>2875</v>
      </c>
      <c r="Q131" s="315">
        <v>18086</v>
      </c>
      <c r="R131" s="314" t="s">
        <v>2018</v>
      </c>
      <c r="S131" s="313" t="s">
        <v>2017</v>
      </c>
      <c r="T131" s="313" t="s">
        <v>2017</v>
      </c>
      <c r="U131" s="316" t="s">
        <v>2017</v>
      </c>
    </row>
    <row r="132" spans="12:21" ht="18" customHeight="1" x14ac:dyDescent="0.25">
      <c r="L132" s="316" t="s">
        <v>2020</v>
      </c>
      <c r="M132" s="317" t="s">
        <v>2022</v>
      </c>
      <c r="N132" s="316" t="s">
        <v>2013</v>
      </c>
      <c r="O132" s="316" t="s">
        <v>2014</v>
      </c>
      <c r="P132" s="318" t="s">
        <v>2875</v>
      </c>
      <c r="Q132" s="315">
        <v>21870</v>
      </c>
      <c r="R132" s="314" t="s">
        <v>2021</v>
      </c>
      <c r="S132" s="313" t="s">
        <v>2020</v>
      </c>
      <c r="T132" s="313" t="s">
        <v>2020</v>
      </c>
      <c r="U132" s="316" t="s">
        <v>2020</v>
      </c>
    </row>
    <row r="133" spans="12:21" ht="18" customHeight="1" x14ac:dyDescent="0.25">
      <c r="L133" s="316" t="s">
        <v>2876</v>
      </c>
      <c r="M133" s="317" t="s">
        <v>2877</v>
      </c>
      <c r="N133" s="316" t="s">
        <v>2013</v>
      </c>
      <c r="O133" s="316" t="s">
        <v>2014</v>
      </c>
      <c r="P133" s="318" t="s">
        <v>2875</v>
      </c>
      <c r="Q133" s="315">
        <v>77128</v>
      </c>
      <c r="R133" s="314" t="s">
        <v>2878</v>
      </c>
      <c r="S133" s="313" t="s">
        <v>2876</v>
      </c>
      <c r="T133" s="313" t="s">
        <v>2876</v>
      </c>
      <c r="U133" s="316" t="s">
        <v>2876</v>
      </c>
    </row>
    <row r="134" spans="12:21" ht="18" customHeight="1" x14ac:dyDescent="0.25">
      <c r="L134" s="316" t="s">
        <v>2035</v>
      </c>
      <c r="M134" s="317" t="s">
        <v>2037</v>
      </c>
      <c r="N134" s="316" t="s">
        <v>2013</v>
      </c>
      <c r="O134" s="316" t="s">
        <v>2014</v>
      </c>
      <c r="P134" s="318" t="s">
        <v>2875</v>
      </c>
      <c r="Q134" s="315">
        <v>16852</v>
      </c>
      <c r="R134" s="314" t="s">
        <v>2036</v>
      </c>
      <c r="S134" s="313" t="s">
        <v>2035</v>
      </c>
      <c r="T134" s="313" t="s">
        <v>2035</v>
      </c>
      <c r="U134" s="316" t="s">
        <v>2035</v>
      </c>
    </row>
    <row r="135" spans="12:21" ht="18" customHeight="1" x14ac:dyDescent="0.25">
      <c r="L135" s="316" t="s">
        <v>2029</v>
      </c>
      <c r="M135" s="317" t="s">
        <v>2031</v>
      </c>
      <c r="N135" s="316" t="s">
        <v>2013</v>
      </c>
      <c r="O135" s="316" t="s">
        <v>2014</v>
      </c>
      <c r="P135" s="318" t="s">
        <v>2875</v>
      </c>
      <c r="Q135" s="315">
        <v>15688</v>
      </c>
      <c r="R135" s="314" t="s">
        <v>2030</v>
      </c>
      <c r="S135" s="313" t="s">
        <v>2029</v>
      </c>
      <c r="T135" s="313" t="s">
        <v>2029</v>
      </c>
      <c r="U135" s="316" t="s">
        <v>2029</v>
      </c>
    </row>
    <row r="136" spans="12:21" ht="18" customHeight="1" x14ac:dyDescent="0.25">
      <c r="L136" s="316" t="s">
        <v>2060</v>
      </c>
      <c r="M136" s="317" t="s">
        <v>2063</v>
      </c>
      <c r="N136" s="316" t="s">
        <v>2013</v>
      </c>
      <c r="O136" s="316" t="s">
        <v>2061</v>
      </c>
      <c r="P136" s="318" t="s">
        <v>2875</v>
      </c>
      <c r="Q136" s="315">
        <v>64710</v>
      </c>
      <c r="R136" s="314" t="s">
        <v>2062</v>
      </c>
      <c r="S136" s="313" t="s">
        <v>2060</v>
      </c>
      <c r="T136" s="313" t="s">
        <v>2060</v>
      </c>
      <c r="U136" s="316" t="s">
        <v>2060</v>
      </c>
    </row>
    <row r="137" spans="12:21" ht="18" customHeight="1" x14ac:dyDescent="0.25">
      <c r="L137" s="316" t="s">
        <v>2064</v>
      </c>
      <c r="M137" s="317" t="s">
        <v>2066</v>
      </c>
      <c r="N137" s="316" t="s">
        <v>2013</v>
      </c>
      <c r="O137" s="316" t="s">
        <v>2061</v>
      </c>
      <c r="P137" s="318" t="s">
        <v>2875</v>
      </c>
      <c r="Q137" s="315">
        <v>17848</v>
      </c>
      <c r="R137" s="314" t="s">
        <v>2065</v>
      </c>
      <c r="S137" s="313" t="s">
        <v>2064</v>
      </c>
      <c r="T137" s="313" t="s">
        <v>2064</v>
      </c>
      <c r="U137" s="316" t="s">
        <v>2064</v>
      </c>
    </row>
    <row r="138" spans="12:21" ht="18" customHeight="1" x14ac:dyDescent="0.25">
      <c r="L138" s="316" t="s">
        <v>2057</v>
      </c>
      <c r="M138" s="317" t="s">
        <v>2059</v>
      </c>
      <c r="N138" s="316" t="s">
        <v>2013</v>
      </c>
      <c r="O138" s="316" t="s">
        <v>2773</v>
      </c>
      <c r="P138" s="318" t="s">
        <v>2875</v>
      </c>
      <c r="Q138" s="315">
        <v>15458</v>
      </c>
      <c r="R138" s="314" t="s">
        <v>2058</v>
      </c>
      <c r="S138" s="313" t="s">
        <v>2057</v>
      </c>
      <c r="T138" s="313" t="s">
        <v>2057</v>
      </c>
      <c r="U138" s="316" t="s">
        <v>2057</v>
      </c>
    </row>
    <row r="139" spans="12:21" ht="18" customHeight="1" x14ac:dyDescent="0.25">
      <c r="L139" s="316" t="s">
        <v>2051</v>
      </c>
      <c r="M139" s="317" t="s">
        <v>2053</v>
      </c>
      <c r="N139" s="316" t="s">
        <v>2013</v>
      </c>
      <c r="O139" s="316" t="s">
        <v>2773</v>
      </c>
      <c r="P139" s="318" t="s">
        <v>2875</v>
      </c>
      <c r="Q139" s="315">
        <v>180369</v>
      </c>
      <c r="R139" s="314" t="s">
        <v>2052</v>
      </c>
      <c r="S139" s="313" t="s">
        <v>2051</v>
      </c>
      <c r="T139" s="313" t="s">
        <v>2051</v>
      </c>
      <c r="U139" s="316" t="s">
        <v>2051</v>
      </c>
    </row>
    <row r="140" spans="12:21" ht="18" customHeight="1" x14ac:dyDescent="0.25">
      <c r="L140" s="316" t="s">
        <v>2048</v>
      </c>
      <c r="M140" s="317" t="s">
        <v>2050</v>
      </c>
      <c r="N140" s="316" t="s">
        <v>2013</v>
      </c>
      <c r="O140" s="316" t="s">
        <v>2773</v>
      </c>
      <c r="P140" s="318" t="s">
        <v>2875</v>
      </c>
      <c r="Q140" s="315">
        <v>18744</v>
      </c>
      <c r="R140" s="314" t="s">
        <v>2049</v>
      </c>
      <c r="S140" s="313" t="s">
        <v>2048</v>
      </c>
      <c r="T140" s="313" t="s">
        <v>2048</v>
      </c>
      <c r="U140" s="316" t="s">
        <v>2048</v>
      </c>
    </row>
    <row r="141" spans="12:21" ht="18" customHeight="1" x14ac:dyDescent="0.25">
      <c r="L141" s="316" t="s">
        <v>2054</v>
      </c>
      <c r="M141" s="317" t="s">
        <v>2056</v>
      </c>
      <c r="N141" s="316" t="s">
        <v>2013</v>
      </c>
      <c r="O141" s="316" t="s">
        <v>2773</v>
      </c>
      <c r="P141" s="318" t="s">
        <v>2875</v>
      </c>
      <c r="Q141" s="315">
        <v>18147</v>
      </c>
      <c r="R141" s="314" t="s">
        <v>2055</v>
      </c>
      <c r="S141" s="313" t="s">
        <v>2054</v>
      </c>
      <c r="T141" s="313" t="s">
        <v>2054</v>
      </c>
      <c r="U141" s="316" t="s">
        <v>2054</v>
      </c>
    </row>
    <row r="142" spans="12:21" ht="18" customHeight="1" x14ac:dyDescent="0.25">
      <c r="L142" s="316" t="s">
        <v>2045</v>
      </c>
      <c r="M142" s="317" t="s">
        <v>2047</v>
      </c>
      <c r="N142" s="316" t="s">
        <v>2013</v>
      </c>
      <c r="O142" s="316" t="s">
        <v>2773</v>
      </c>
      <c r="P142" s="318" t="s">
        <v>2875</v>
      </c>
      <c r="Q142" s="315">
        <v>20078</v>
      </c>
      <c r="R142" s="314" t="s">
        <v>2046</v>
      </c>
      <c r="S142" s="313" t="s">
        <v>2045</v>
      </c>
      <c r="T142" s="313" t="s">
        <v>2045</v>
      </c>
      <c r="U142" s="316" t="s">
        <v>2045</v>
      </c>
    </row>
    <row r="143" spans="12:21" ht="18" customHeight="1" x14ac:dyDescent="0.25">
      <c r="L143" s="316" t="s">
        <v>2067</v>
      </c>
      <c r="M143" s="317" t="s">
        <v>2070</v>
      </c>
      <c r="N143" s="316" t="s">
        <v>2013</v>
      </c>
      <c r="O143" s="316" t="s">
        <v>2068</v>
      </c>
      <c r="P143" s="318" t="s">
        <v>2875</v>
      </c>
      <c r="Q143" s="315">
        <v>33455</v>
      </c>
      <c r="R143" s="314" t="s">
        <v>2069</v>
      </c>
      <c r="S143" s="313" t="s">
        <v>2067</v>
      </c>
      <c r="T143" s="313" t="s">
        <v>2067</v>
      </c>
      <c r="U143" s="316" t="s">
        <v>2067</v>
      </c>
    </row>
    <row r="144" spans="12:21" ht="18" customHeight="1" x14ac:dyDescent="0.25">
      <c r="L144" s="316" t="s">
        <v>1719</v>
      </c>
      <c r="M144" s="317" t="s">
        <v>1721</v>
      </c>
      <c r="N144" s="316" t="s">
        <v>1514</v>
      </c>
      <c r="O144" s="316" t="s">
        <v>1716</v>
      </c>
      <c r="P144" s="318" t="s">
        <v>2875</v>
      </c>
      <c r="Q144" s="315">
        <v>54027</v>
      </c>
      <c r="R144" s="314" t="s">
        <v>1720</v>
      </c>
      <c r="S144" s="313" t="s">
        <v>1719</v>
      </c>
      <c r="T144" s="313" t="s">
        <v>1719</v>
      </c>
      <c r="U144" s="316" t="s">
        <v>1719</v>
      </c>
    </row>
    <row r="145" spans="12:21" ht="18" customHeight="1" x14ac:dyDescent="0.25">
      <c r="L145" s="316" t="s">
        <v>1722</v>
      </c>
      <c r="M145" s="317" t="s">
        <v>1724</v>
      </c>
      <c r="N145" s="316" t="s">
        <v>1514</v>
      </c>
      <c r="O145" s="316" t="s">
        <v>1716</v>
      </c>
      <c r="P145" s="318" t="s">
        <v>2875</v>
      </c>
      <c r="Q145" s="315">
        <v>19740</v>
      </c>
      <c r="R145" s="314" t="s">
        <v>1723</v>
      </c>
      <c r="S145" s="313" t="s">
        <v>1722</v>
      </c>
      <c r="T145" s="313" t="s">
        <v>1722</v>
      </c>
      <c r="U145" s="316" t="s">
        <v>1722</v>
      </c>
    </row>
    <row r="146" spans="12:21" ht="18" customHeight="1" x14ac:dyDescent="0.25">
      <c r="L146" s="316" t="s">
        <v>1715</v>
      </c>
      <c r="M146" s="317" t="s">
        <v>1718</v>
      </c>
      <c r="N146" s="316" t="s">
        <v>1514</v>
      </c>
      <c r="O146" s="316" t="s">
        <v>1716</v>
      </c>
      <c r="P146" s="318" t="s">
        <v>2875</v>
      </c>
      <c r="Q146" s="315">
        <v>22246</v>
      </c>
      <c r="R146" s="314" t="s">
        <v>1717</v>
      </c>
      <c r="S146" s="313" t="s">
        <v>1715</v>
      </c>
      <c r="T146" s="313" t="s">
        <v>1715</v>
      </c>
      <c r="U146" s="316" t="s">
        <v>1715</v>
      </c>
    </row>
    <row r="147" spans="12:21" ht="18" customHeight="1" x14ac:dyDescent="0.25">
      <c r="L147" s="316" t="s">
        <v>1560</v>
      </c>
      <c r="M147" s="317" t="s">
        <v>1563</v>
      </c>
      <c r="N147" s="316" t="s">
        <v>1514</v>
      </c>
      <c r="O147" s="316" t="s">
        <v>1561</v>
      </c>
      <c r="P147" s="318" t="s">
        <v>2875</v>
      </c>
      <c r="Q147" s="315">
        <v>59200</v>
      </c>
      <c r="R147" s="314" t="s">
        <v>1562</v>
      </c>
      <c r="S147" s="313" t="s">
        <v>1560</v>
      </c>
      <c r="T147" s="313" t="s">
        <v>1560</v>
      </c>
      <c r="U147" s="316" t="s">
        <v>1560</v>
      </c>
    </row>
    <row r="148" spans="12:21" ht="18" customHeight="1" x14ac:dyDescent="0.25">
      <c r="L148" s="316" t="s">
        <v>1513</v>
      </c>
      <c r="M148" s="317" t="s">
        <v>1517</v>
      </c>
      <c r="N148" s="316" t="s">
        <v>1514</v>
      </c>
      <c r="O148" s="316" t="s">
        <v>1515</v>
      </c>
      <c r="P148" s="318" t="s">
        <v>2875</v>
      </c>
      <c r="Q148" s="315">
        <v>52608</v>
      </c>
      <c r="R148" s="314" t="s">
        <v>1516</v>
      </c>
      <c r="S148" s="313" t="s">
        <v>1513</v>
      </c>
      <c r="T148" s="313" t="s">
        <v>1513</v>
      </c>
      <c r="U148" s="316" t="s">
        <v>1513</v>
      </c>
    </row>
    <row r="149" spans="12:21" ht="18" customHeight="1" x14ac:dyDescent="0.25">
      <c r="L149" s="316" t="s">
        <v>1554</v>
      </c>
      <c r="M149" s="317" t="s">
        <v>1556</v>
      </c>
      <c r="N149" s="316" t="s">
        <v>1514</v>
      </c>
      <c r="O149" s="316" t="s">
        <v>1515</v>
      </c>
      <c r="P149" s="318" t="s">
        <v>2875</v>
      </c>
      <c r="Q149" s="315">
        <v>21154</v>
      </c>
      <c r="R149" s="314" t="s">
        <v>1555</v>
      </c>
      <c r="S149" s="313" t="s">
        <v>1554</v>
      </c>
      <c r="T149" s="313" t="s">
        <v>1554</v>
      </c>
      <c r="U149" s="316" t="s">
        <v>1554</v>
      </c>
    </row>
    <row r="150" spans="12:21" ht="18" customHeight="1" x14ac:dyDescent="0.25">
      <c r="L150" s="316" t="s">
        <v>1524</v>
      </c>
      <c r="M150" s="317" t="s">
        <v>1526</v>
      </c>
      <c r="N150" s="316" t="s">
        <v>1514</v>
      </c>
      <c r="O150" s="316" t="s">
        <v>1515</v>
      </c>
      <c r="P150" s="318" t="s">
        <v>2875</v>
      </c>
      <c r="Q150" s="315">
        <v>75430</v>
      </c>
      <c r="R150" s="314" t="s">
        <v>1525</v>
      </c>
      <c r="S150" s="313" t="s">
        <v>1524</v>
      </c>
      <c r="T150" s="313" t="s">
        <v>1524</v>
      </c>
      <c r="U150" s="316" t="s">
        <v>1524</v>
      </c>
    </row>
    <row r="151" spans="12:21" ht="18" customHeight="1" x14ac:dyDescent="0.25">
      <c r="L151" s="316" t="s">
        <v>1530</v>
      </c>
      <c r="M151" s="317" t="s">
        <v>1532</v>
      </c>
      <c r="N151" s="316" t="s">
        <v>1514</v>
      </c>
      <c r="O151" s="316" t="s">
        <v>1515</v>
      </c>
      <c r="P151" s="318" t="s">
        <v>2875</v>
      </c>
      <c r="Q151" s="315">
        <v>15758</v>
      </c>
      <c r="R151" s="314" t="s">
        <v>1531</v>
      </c>
      <c r="S151" s="313" t="s">
        <v>1530</v>
      </c>
      <c r="T151" s="313" t="s">
        <v>1530</v>
      </c>
      <c r="U151" s="316" t="s">
        <v>1530</v>
      </c>
    </row>
    <row r="152" spans="12:21" ht="18" customHeight="1" x14ac:dyDescent="0.25">
      <c r="L152" s="316" t="s">
        <v>1536</v>
      </c>
      <c r="M152" s="317" t="s">
        <v>1538</v>
      </c>
      <c r="N152" s="316" t="s">
        <v>1514</v>
      </c>
      <c r="O152" s="316" t="s">
        <v>1515</v>
      </c>
      <c r="P152" s="318" t="s">
        <v>2875</v>
      </c>
      <c r="Q152" s="315">
        <v>39576</v>
      </c>
      <c r="R152" s="314" t="s">
        <v>1537</v>
      </c>
      <c r="S152" s="313" t="s">
        <v>1536</v>
      </c>
      <c r="T152" s="313" t="s">
        <v>1536</v>
      </c>
      <c r="U152" s="316" t="s">
        <v>1536</v>
      </c>
    </row>
    <row r="153" spans="12:21" ht="18" customHeight="1" x14ac:dyDescent="0.25">
      <c r="L153" s="316" t="s">
        <v>1542</v>
      </c>
      <c r="M153" s="317" t="s">
        <v>1544</v>
      </c>
      <c r="N153" s="316" t="s">
        <v>1514</v>
      </c>
      <c r="O153" s="316" t="s">
        <v>1515</v>
      </c>
      <c r="P153" s="318" t="s">
        <v>2875</v>
      </c>
      <c r="Q153" s="315">
        <v>27407</v>
      </c>
      <c r="R153" s="314" t="s">
        <v>1543</v>
      </c>
      <c r="S153" s="313" t="s">
        <v>1542</v>
      </c>
      <c r="T153" s="313" t="s">
        <v>1542</v>
      </c>
      <c r="U153" s="316" t="s">
        <v>1542</v>
      </c>
    </row>
    <row r="154" spans="12:21" ht="18" customHeight="1" x14ac:dyDescent="0.25">
      <c r="L154" s="316" t="s">
        <v>1548</v>
      </c>
      <c r="M154" s="317" t="s">
        <v>1550</v>
      </c>
      <c r="N154" s="316" t="s">
        <v>1514</v>
      </c>
      <c r="O154" s="316" t="s">
        <v>1515</v>
      </c>
      <c r="P154" s="318" t="s">
        <v>2875</v>
      </c>
      <c r="Q154" s="315">
        <v>22615</v>
      </c>
      <c r="R154" s="314" t="s">
        <v>1549</v>
      </c>
      <c r="S154" s="313" t="s">
        <v>1548</v>
      </c>
      <c r="T154" s="313" t="s">
        <v>1548</v>
      </c>
      <c r="U154" s="316" t="s">
        <v>1548</v>
      </c>
    </row>
    <row r="155" spans="12:21" ht="18" customHeight="1" x14ac:dyDescent="0.25">
      <c r="L155" s="316" t="s">
        <v>1518</v>
      </c>
      <c r="M155" s="317" t="s">
        <v>1520</v>
      </c>
      <c r="N155" s="316" t="s">
        <v>1514</v>
      </c>
      <c r="O155" s="316" t="s">
        <v>1515</v>
      </c>
      <c r="P155" s="318" t="s">
        <v>2875</v>
      </c>
      <c r="Q155" s="315">
        <v>18293</v>
      </c>
      <c r="R155" s="314" t="s">
        <v>1519</v>
      </c>
      <c r="S155" s="313" t="s">
        <v>1518</v>
      </c>
      <c r="T155" s="313" t="s">
        <v>1518</v>
      </c>
      <c r="U155" s="316" t="s">
        <v>1518</v>
      </c>
    </row>
    <row r="156" spans="12:21" ht="18" customHeight="1" x14ac:dyDescent="0.25">
      <c r="L156" s="316" t="s">
        <v>1521</v>
      </c>
      <c r="M156" s="317" t="s">
        <v>1523</v>
      </c>
      <c r="N156" s="316" t="s">
        <v>1514</v>
      </c>
      <c r="O156" s="316" t="s">
        <v>1515</v>
      </c>
      <c r="P156" s="318" t="s">
        <v>2875</v>
      </c>
      <c r="Q156" s="315">
        <v>21442</v>
      </c>
      <c r="R156" s="314" t="s">
        <v>1522</v>
      </c>
      <c r="S156" s="313" t="s">
        <v>1521</v>
      </c>
      <c r="T156" s="313" t="s">
        <v>1521</v>
      </c>
      <c r="U156" s="316" t="s">
        <v>1521</v>
      </c>
    </row>
    <row r="157" spans="12:21" ht="18" customHeight="1" x14ac:dyDescent="0.25">
      <c r="L157" s="316" t="s">
        <v>1545</v>
      </c>
      <c r="M157" s="317" t="s">
        <v>1547</v>
      </c>
      <c r="N157" s="316" t="s">
        <v>1514</v>
      </c>
      <c r="O157" s="316" t="s">
        <v>1515</v>
      </c>
      <c r="P157" s="318" t="s">
        <v>2875</v>
      </c>
      <c r="Q157" s="315">
        <v>17395</v>
      </c>
      <c r="R157" s="314" t="s">
        <v>1546</v>
      </c>
      <c r="S157" s="313" t="s">
        <v>1545</v>
      </c>
      <c r="T157" s="313" t="s">
        <v>1545</v>
      </c>
      <c r="U157" s="316" t="s">
        <v>1545</v>
      </c>
    </row>
    <row r="158" spans="12:21" ht="18" customHeight="1" x14ac:dyDescent="0.25">
      <c r="L158" s="316" t="s">
        <v>1527</v>
      </c>
      <c r="M158" s="317" t="s">
        <v>1529</v>
      </c>
      <c r="N158" s="316" t="s">
        <v>1514</v>
      </c>
      <c r="O158" s="316" t="s">
        <v>1515</v>
      </c>
      <c r="P158" s="318" t="s">
        <v>2875</v>
      </c>
      <c r="Q158" s="315">
        <v>25923</v>
      </c>
      <c r="R158" s="314" t="s">
        <v>1528</v>
      </c>
      <c r="S158" s="313" t="s">
        <v>1527</v>
      </c>
      <c r="T158" s="313" t="s">
        <v>1527</v>
      </c>
      <c r="U158" s="316" t="s">
        <v>1527</v>
      </c>
    </row>
    <row r="159" spans="12:21" ht="18" customHeight="1" x14ac:dyDescent="0.25">
      <c r="L159" s="316" t="s">
        <v>1539</v>
      </c>
      <c r="M159" s="317" t="s">
        <v>1541</v>
      </c>
      <c r="N159" s="316" t="s">
        <v>1514</v>
      </c>
      <c r="O159" s="316" t="s">
        <v>1515</v>
      </c>
      <c r="P159" s="318" t="s">
        <v>2875</v>
      </c>
      <c r="Q159" s="315">
        <v>29071</v>
      </c>
      <c r="R159" s="314" t="s">
        <v>1540</v>
      </c>
      <c r="S159" s="313" t="s">
        <v>1539</v>
      </c>
      <c r="T159" s="313" t="s">
        <v>1539</v>
      </c>
      <c r="U159" s="316" t="s">
        <v>1539</v>
      </c>
    </row>
    <row r="160" spans="12:21" ht="18" customHeight="1" x14ac:dyDescent="0.25">
      <c r="L160" s="316" t="s">
        <v>1557</v>
      </c>
      <c r="M160" s="317" t="s">
        <v>1559</v>
      </c>
      <c r="N160" s="316" t="s">
        <v>1514</v>
      </c>
      <c r="O160" s="316" t="s">
        <v>1515</v>
      </c>
      <c r="P160" s="318" t="s">
        <v>2875</v>
      </c>
      <c r="Q160" s="315">
        <v>20036</v>
      </c>
      <c r="R160" s="314" t="s">
        <v>1558</v>
      </c>
      <c r="S160" s="313" t="s">
        <v>1557</v>
      </c>
      <c r="T160" s="313" t="s">
        <v>1557</v>
      </c>
      <c r="U160" s="316" t="s">
        <v>1557</v>
      </c>
    </row>
    <row r="161" spans="12:21" ht="18" customHeight="1" x14ac:dyDescent="0.25">
      <c r="L161" s="316" t="s">
        <v>1533</v>
      </c>
      <c r="M161" s="317" t="s">
        <v>1535</v>
      </c>
      <c r="N161" s="316" t="s">
        <v>1514</v>
      </c>
      <c r="O161" s="316" t="s">
        <v>1515</v>
      </c>
      <c r="P161" s="318" t="s">
        <v>2875</v>
      </c>
      <c r="Q161" s="315">
        <v>38915</v>
      </c>
      <c r="R161" s="314" t="s">
        <v>1534</v>
      </c>
      <c r="S161" s="313" t="s">
        <v>1533</v>
      </c>
      <c r="T161" s="313" t="s">
        <v>1533</v>
      </c>
      <c r="U161" s="316" t="s">
        <v>1533</v>
      </c>
    </row>
    <row r="162" spans="12:21" ht="18" customHeight="1" x14ac:dyDescent="0.25">
      <c r="L162" s="316" t="s">
        <v>1551</v>
      </c>
      <c r="M162" s="317" t="s">
        <v>1553</v>
      </c>
      <c r="N162" s="316" t="s">
        <v>1514</v>
      </c>
      <c r="O162" s="316" t="s">
        <v>1515</v>
      </c>
      <c r="P162" s="318" t="s">
        <v>2875</v>
      </c>
      <c r="Q162" s="315">
        <v>32727</v>
      </c>
      <c r="R162" s="314" t="s">
        <v>1552</v>
      </c>
      <c r="S162" s="313" t="s">
        <v>1551</v>
      </c>
      <c r="T162" s="313" t="s">
        <v>1551</v>
      </c>
      <c r="U162" s="316" t="s">
        <v>1551</v>
      </c>
    </row>
    <row r="163" spans="12:21" ht="18" customHeight="1" x14ac:dyDescent="0.25">
      <c r="L163" s="316" t="s">
        <v>1685</v>
      </c>
      <c r="M163" s="317" t="s">
        <v>1687</v>
      </c>
      <c r="N163" s="316" t="s">
        <v>1514</v>
      </c>
      <c r="O163" s="316" t="s">
        <v>1565</v>
      </c>
      <c r="P163" s="318" t="s">
        <v>2875</v>
      </c>
      <c r="Q163" s="315">
        <v>19655</v>
      </c>
      <c r="R163" s="314" t="s">
        <v>1686</v>
      </c>
      <c r="S163" s="313" t="s">
        <v>1685</v>
      </c>
      <c r="T163" s="313" t="s">
        <v>1685</v>
      </c>
      <c r="U163" s="316" t="s">
        <v>1685</v>
      </c>
    </row>
    <row r="164" spans="12:21" ht="18" customHeight="1" x14ac:dyDescent="0.25">
      <c r="L164" s="316" t="s">
        <v>1652</v>
      </c>
      <c r="M164" s="317" t="s">
        <v>1654</v>
      </c>
      <c r="N164" s="316" t="s">
        <v>1514</v>
      </c>
      <c r="O164" s="316" t="s">
        <v>1565</v>
      </c>
      <c r="P164" s="318" t="s">
        <v>2875</v>
      </c>
      <c r="Q164" s="315">
        <v>22036</v>
      </c>
      <c r="R164" s="314" t="s">
        <v>1653</v>
      </c>
      <c r="S164" s="313" t="s">
        <v>1652</v>
      </c>
      <c r="T164" s="313" t="s">
        <v>1652</v>
      </c>
      <c r="U164" s="316" t="s">
        <v>1652</v>
      </c>
    </row>
    <row r="165" spans="12:21" ht="18" customHeight="1" x14ac:dyDescent="0.25">
      <c r="L165" s="316" t="s">
        <v>1691</v>
      </c>
      <c r="M165" s="317" t="s">
        <v>1693</v>
      </c>
      <c r="N165" s="316" t="s">
        <v>1514</v>
      </c>
      <c r="O165" s="316" t="s">
        <v>1565</v>
      </c>
      <c r="P165" s="318" t="s">
        <v>2875</v>
      </c>
      <c r="Q165" s="315">
        <v>34956</v>
      </c>
      <c r="R165" s="314" t="s">
        <v>1692</v>
      </c>
      <c r="S165" s="313" t="s">
        <v>1691</v>
      </c>
      <c r="T165" s="313" t="s">
        <v>1691</v>
      </c>
      <c r="U165" s="316" t="s">
        <v>1691</v>
      </c>
    </row>
    <row r="166" spans="12:21" ht="18" customHeight="1" x14ac:dyDescent="0.25">
      <c r="L166" s="316" t="s">
        <v>1580</v>
      </c>
      <c r="M166" s="317" t="s">
        <v>1582</v>
      </c>
      <c r="N166" s="316" t="s">
        <v>1514</v>
      </c>
      <c r="O166" s="316" t="s">
        <v>1565</v>
      </c>
      <c r="P166" s="318" t="s">
        <v>2875</v>
      </c>
      <c r="Q166" s="315">
        <v>16252</v>
      </c>
      <c r="R166" s="314" t="s">
        <v>1581</v>
      </c>
      <c r="S166" s="313" t="s">
        <v>1580</v>
      </c>
      <c r="T166" s="313" t="s">
        <v>1580</v>
      </c>
      <c r="U166" s="316" t="s">
        <v>1580</v>
      </c>
    </row>
    <row r="167" spans="12:21" ht="18" customHeight="1" x14ac:dyDescent="0.25">
      <c r="L167" s="316" t="s">
        <v>1706</v>
      </c>
      <c r="M167" s="317" t="s">
        <v>1708</v>
      </c>
      <c r="N167" s="316" t="s">
        <v>1514</v>
      </c>
      <c r="O167" s="316" t="s">
        <v>1565</v>
      </c>
      <c r="P167" s="318" t="s">
        <v>2875</v>
      </c>
      <c r="Q167" s="315">
        <v>20812</v>
      </c>
      <c r="R167" s="314" t="s">
        <v>1707</v>
      </c>
      <c r="S167" s="313" t="s">
        <v>1706</v>
      </c>
      <c r="T167" s="313" t="s">
        <v>1706</v>
      </c>
      <c r="U167" s="316" t="s">
        <v>1706</v>
      </c>
    </row>
    <row r="168" spans="12:21" ht="18" customHeight="1" x14ac:dyDescent="0.25">
      <c r="L168" s="316" t="s">
        <v>1661</v>
      </c>
      <c r="M168" s="317" t="s">
        <v>1663</v>
      </c>
      <c r="N168" s="316" t="s">
        <v>1514</v>
      </c>
      <c r="O168" s="316" t="s">
        <v>1565</v>
      </c>
      <c r="P168" s="318" t="s">
        <v>2875</v>
      </c>
      <c r="Q168" s="315">
        <v>54045</v>
      </c>
      <c r="R168" s="314" t="s">
        <v>1662</v>
      </c>
      <c r="S168" s="313" t="s">
        <v>1661</v>
      </c>
      <c r="T168" s="313" t="s">
        <v>1661</v>
      </c>
      <c r="U168" s="316" t="s">
        <v>1661</v>
      </c>
    </row>
    <row r="169" spans="12:21" ht="18" customHeight="1" x14ac:dyDescent="0.25">
      <c r="L169" s="316" t="s">
        <v>1703</v>
      </c>
      <c r="M169" s="317" t="s">
        <v>1705</v>
      </c>
      <c r="N169" s="316" t="s">
        <v>1514</v>
      </c>
      <c r="O169" s="316" t="s">
        <v>1565</v>
      </c>
      <c r="P169" s="318" t="s">
        <v>2875</v>
      </c>
      <c r="Q169" s="315">
        <v>84672</v>
      </c>
      <c r="R169" s="314" t="s">
        <v>1704</v>
      </c>
      <c r="S169" s="313" t="s">
        <v>1703</v>
      </c>
      <c r="T169" s="313" t="s">
        <v>1703</v>
      </c>
      <c r="U169" s="316" t="s">
        <v>1703</v>
      </c>
    </row>
    <row r="170" spans="12:21" ht="18" customHeight="1" x14ac:dyDescent="0.25">
      <c r="L170" s="316" t="s">
        <v>1616</v>
      </c>
      <c r="M170" s="317" t="s">
        <v>1618</v>
      </c>
      <c r="N170" s="316" t="s">
        <v>1514</v>
      </c>
      <c r="O170" s="316" t="s">
        <v>1565</v>
      </c>
      <c r="P170" s="318" t="s">
        <v>2875</v>
      </c>
      <c r="Q170" s="315">
        <v>123490</v>
      </c>
      <c r="R170" s="314" t="s">
        <v>1617</v>
      </c>
      <c r="S170" s="313" t="s">
        <v>1616</v>
      </c>
      <c r="T170" s="313" t="s">
        <v>1616</v>
      </c>
      <c r="U170" s="316" t="s">
        <v>1616</v>
      </c>
    </row>
    <row r="171" spans="12:21" ht="18" customHeight="1" x14ac:dyDescent="0.25">
      <c r="L171" s="316" t="s">
        <v>1676</v>
      </c>
      <c r="M171" s="317" t="s">
        <v>1678</v>
      </c>
      <c r="N171" s="316" t="s">
        <v>1514</v>
      </c>
      <c r="O171" s="316" t="s">
        <v>1565</v>
      </c>
      <c r="P171" s="318" t="s">
        <v>2875</v>
      </c>
      <c r="Q171" s="315">
        <v>32014</v>
      </c>
      <c r="R171" s="314" t="s">
        <v>1677</v>
      </c>
      <c r="S171" s="313" t="s">
        <v>1676</v>
      </c>
      <c r="T171" s="313" t="s">
        <v>1676</v>
      </c>
      <c r="U171" s="316" t="s">
        <v>1676</v>
      </c>
    </row>
    <row r="172" spans="12:21" ht="18" customHeight="1" x14ac:dyDescent="0.25">
      <c r="L172" s="316" t="s">
        <v>1667</v>
      </c>
      <c r="M172" s="317" t="s">
        <v>1669</v>
      </c>
      <c r="N172" s="316" t="s">
        <v>1514</v>
      </c>
      <c r="O172" s="316" t="s">
        <v>1565</v>
      </c>
      <c r="P172" s="318" t="s">
        <v>2875</v>
      </c>
      <c r="Q172" s="315">
        <v>25766</v>
      </c>
      <c r="R172" s="314" t="s">
        <v>1668</v>
      </c>
      <c r="S172" s="313" t="s">
        <v>1667</v>
      </c>
      <c r="T172" s="313" t="s">
        <v>1667</v>
      </c>
      <c r="U172" s="316" t="s">
        <v>1667</v>
      </c>
    </row>
    <row r="173" spans="12:21" ht="18" customHeight="1" x14ac:dyDescent="0.25">
      <c r="L173" s="316" t="s">
        <v>1601</v>
      </c>
      <c r="M173" s="317" t="s">
        <v>1603</v>
      </c>
      <c r="N173" s="316" t="s">
        <v>1514</v>
      </c>
      <c r="O173" s="316" t="s">
        <v>1565</v>
      </c>
      <c r="P173" s="318" t="s">
        <v>2875</v>
      </c>
      <c r="Q173" s="315">
        <v>17929</v>
      </c>
      <c r="R173" s="314" t="s">
        <v>1602</v>
      </c>
      <c r="S173" s="313" t="s">
        <v>1601</v>
      </c>
      <c r="T173" s="313" t="s">
        <v>1601</v>
      </c>
      <c r="U173" s="316" t="s">
        <v>1601</v>
      </c>
    </row>
    <row r="174" spans="12:21" ht="18" customHeight="1" x14ac:dyDescent="0.25">
      <c r="L174" s="316" t="s">
        <v>1583</v>
      </c>
      <c r="M174" s="317" t="s">
        <v>1585</v>
      </c>
      <c r="N174" s="316" t="s">
        <v>1514</v>
      </c>
      <c r="O174" s="316" t="s">
        <v>1565</v>
      </c>
      <c r="P174" s="318" t="s">
        <v>2875</v>
      </c>
      <c r="Q174" s="315">
        <v>37554</v>
      </c>
      <c r="R174" s="314" t="s">
        <v>1584</v>
      </c>
      <c r="S174" s="313" t="s">
        <v>1583</v>
      </c>
      <c r="T174" s="313" t="s">
        <v>1583</v>
      </c>
      <c r="U174" s="316" t="s">
        <v>1583</v>
      </c>
    </row>
    <row r="175" spans="12:21" ht="18" customHeight="1" x14ac:dyDescent="0.25">
      <c r="L175" s="316" t="s">
        <v>1613</v>
      </c>
      <c r="M175" s="317" t="s">
        <v>1615</v>
      </c>
      <c r="N175" s="316" t="s">
        <v>1514</v>
      </c>
      <c r="O175" s="316" t="s">
        <v>1565</v>
      </c>
      <c r="P175" s="318" t="s">
        <v>2875</v>
      </c>
      <c r="Q175" s="315">
        <v>16021</v>
      </c>
      <c r="R175" s="314" t="s">
        <v>1614</v>
      </c>
      <c r="S175" s="313" t="s">
        <v>1613</v>
      </c>
      <c r="T175" s="313" t="s">
        <v>1613</v>
      </c>
      <c r="U175" s="316" t="s">
        <v>1613</v>
      </c>
    </row>
    <row r="176" spans="12:21" ht="18" customHeight="1" x14ac:dyDescent="0.25">
      <c r="L176" s="316" t="s">
        <v>1571</v>
      </c>
      <c r="M176" s="317" t="s">
        <v>1573</v>
      </c>
      <c r="N176" s="316" t="s">
        <v>1514</v>
      </c>
      <c r="O176" s="316" t="s">
        <v>1565</v>
      </c>
      <c r="P176" s="318" t="s">
        <v>2875</v>
      </c>
      <c r="Q176" s="315">
        <v>34065</v>
      </c>
      <c r="R176" s="314" t="s">
        <v>1572</v>
      </c>
      <c r="S176" s="313" t="s">
        <v>1571</v>
      </c>
      <c r="T176" s="313" t="s">
        <v>1571</v>
      </c>
      <c r="U176" s="316" t="s">
        <v>1571</v>
      </c>
    </row>
    <row r="177" spans="12:21" ht="18" customHeight="1" x14ac:dyDescent="0.25">
      <c r="L177" s="316" t="s">
        <v>1637</v>
      </c>
      <c r="M177" s="317" t="s">
        <v>1639</v>
      </c>
      <c r="N177" s="316" t="s">
        <v>1514</v>
      </c>
      <c r="O177" s="316" t="s">
        <v>1565</v>
      </c>
      <c r="P177" s="318" t="s">
        <v>2875</v>
      </c>
      <c r="Q177" s="315">
        <v>35145</v>
      </c>
      <c r="R177" s="314" t="s">
        <v>1638</v>
      </c>
      <c r="S177" s="313" t="s">
        <v>1637</v>
      </c>
      <c r="T177" s="313" t="s">
        <v>1637</v>
      </c>
      <c r="U177" s="316" t="s">
        <v>1637</v>
      </c>
    </row>
    <row r="178" spans="12:21" ht="18" customHeight="1" x14ac:dyDescent="0.25">
      <c r="L178" s="316" t="s">
        <v>1577</v>
      </c>
      <c r="M178" s="317" t="s">
        <v>1579</v>
      </c>
      <c r="N178" s="316" t="s">
        <v>1514</v>
      </c>
      <c r="O178" s="316" t="s">
        <v>1565</v>
      </c>
      <c r="P178" s="318" t="s">
        <v>2875</v>
      </c>
      <c r="Q178" s="315">
        <v>27864</v>
      </c>
      <c r="R178" s="314" t="s">
        <v>1578</v>
      </c>
      <c r="S178" s="313" t="s">
        <v>1577</v>
      </c>
      <c r="T178" s="313" t="s">
        <v>1577</v>
      </c>
      <c r="U178" s="316" t="s">
        <v>1577</v>
      </c>
    </row>
    <row r="179" spans="12:21" ht="18" customHeight="1" x14ac:dyDescent="0.25">
      <c r="L179" s="316" t="s">
        <v>1655</v>
      </c>
      <c r="M179" s="317" t="s">
        <v>1657</v>
      </c>
      <c r="N179" s="316" t="s">
        <v>1514</v>
      </c>
      <c r="O179" s="316" t="s">
        <v>1565</v>
      </c>
      <c r="P179" s="318" t="s">
        <v>2875</v>
      </c>
      <c r="Q179" s="315">
        <v>39637</v>
      </c>
      <c r="R179" s="314" t="s">
        <v>1656</v>
      </c>
      <c r="S179" s="313" t="s">
        <v>1655</v>
      </c>
      <c r="T179" s="313" t="s">
        <v>1655</v>
      </c>
      <c r="U179" s="316" t="s">
        <v>1655</v>
      </c>
    </row>
    <row r="180" spans="12:21" ht="18" customHeight="1" x14ac:dyDescent="0.25">
      <c r="L180" s="316" t="s">
        <v>1643</v>
      </c>
      <c r="M180" s="317" t="s">
        <v>1645</v>
      </c>
      <c r="N180" s="316" t="s">
        <v>1514</v>
      </c>
      <c r="O180" s="316" t="s">
        <v>1565</v>
      </c>
      <c r="P180" s="318" t="s">
        <v>2875</v>
      </c>
      <c r="Q180" s="315">
        <v>34593</v>
      </c>
      <c r="R180" s="314" t="s">
        <v>1644</v>
      </c>
      <c r="S180" s="313" t="s">
        <v>1643</v>
      </c>
      <c r="T180" s="313" t="s">
        <v>1643</v>
      </c>
      <c r="U180" s="316" t="s">
        <v>1643</v>
      </c>
    </row>
    <row r="181" spans="12:21" ht="18" customHeight="1" x14ac:dyDescent="0.25">
      <c r="L181" s="316" t="s">
        <v>1712</v>
      </c>
      <c r="M181" s="317" t="s">
        <v>1714</v>
      </c>
      <c r="N181" s="316" t="s">
        <v>1514</v>
      </c>
      <c r="O181" s="316" t="s">
        <v>1565</v>
      </c>
      <c r="P181" s="318" t="s">
        <v>2875</v>
      </c>
      <c r="Q181" s="315">
        <v>24838</v>
      </c>
      <c r="R181" s="314" t="s">
        <v>1713</v>
      </c>
      <c r="S181" s="313" t="s">
        <v>1712</v>
      </c>
      <c r="T181" s="313" t="s">
        <v>1712</v>
      </c>
      <c r="U181" s="316" t="s">
        <v>1712</v>
      </c>
    </row>
    <row r="182" spans="12:21" ht="18" customHeight="1" x14ac:dyDescent="0.25">
      <c r="L182" s="316" t="s">
        <v>1670</v>
      </c>
      <c r="M182" s="317" t="s">
        <v>1672</v>
      </c>
      <c r="N182" s="316" t="s">
        <v>1514</v>
      </c>
      <c r="O182" s="316" t="s">
        <v>1565</v>
      </c>
      <c r="P182" s="318" t="s">
        <v>2875</v>
      </c>
      <c r="Q182" s="315">
        <v>41351</v>
      </c>
      <c r="R182" s="314" t="s">
        <v>1671</v>
      </c>
      <c r="S182" s="313" t="s">
        <v>1670</v>
      </c>
      <c r="T182" s="313" t="s">
        <v>1670</v>
      </c>
      <c r="U182" s="316" t="s">
        <v>1670</v>
      </c>
    </row>
    <row r="183" spans="12:21" ht="18" customHeight="1" x14ac:dyDescent="0.25">
      <c r="L183" s="316" t="s">
        <v>1634</v>
      </c>
      <c r="M183" s="317" t="s">
        <v>1636</v>
      </c>
      <c r="N183" s="316" t="s">
        <v>1514</v>
      </c>
      <c r="O183" s="316" t="s">
        <v>1565</v>
      </c>
      <c r="P183" s="318" t="s">
        <v>2875</v>
      </c>
      <c r="Q183" s="315">
        <v>37903</v>
      </c>
      <c r="R183" s="314" t="s">
        <v>1635</v>
      </c>
      <c r="S183" s="313" t="s">
        <v>1634</v>
      </c>
      <c r="T183" s="313" t="s">
        <v>1634</v>
      </c>
      <c r="U183" s="316" t="s">
        <v>1634</v>
      </c>
    </row>
    <row r="184" spans="12:21" ht="18" customHeight="1" x14ac:dyDescent="0.25">
      <c r="L184" s="316" t="s">
        <v>1622</v>
      </c>
      <c r="M184" s="317" t="s">
        <v>1624</v>
      </c>
      <c r="N184" s="316" t="s">
        <v>1514</v>
      </c>
      <c r="O184" s="316" t="s">
        <v>1565</v>
      </c>
      <c r="P184" s="318" t="s">
        <v>2875</v>
      </c>
      <c r="Q184" s="315">
        <v>17900</v>
      </c>
      <c r="R184" s="314" t="s">
        <v>1623</v>
      </c>
      <c r="S184" s="313" t="s">
        <v>1622</v>
      </c>
      <c r="T184" s="313" t="s">
        <v>1622</v>
      </c>
      <c r="U184" s="316" t="s">
        <v>1622</v>
      </c>
    </row>
    <row r="185" spans="12:21" ht="18" customHeight="1" x14ac:dyDescent="0.25">
      <c r="L185" s="316" t="s">
        <v>1586</v>
      </c>
      <c r="M185" s="317" t="s">
        <v>1588</v>
      </c>
      <c r="N185" s="316" t="s">
        <v>1514</v>
      </c>
      <c r="O185" s="316" t="s">
        <v>1565</v>
      </c>
      <c r="P185" s="318" t="s">
        <v>2875</v>
      </c>
      <c r="Q185" s="315">
        <v>22489</v>
      </c>
      <c r="R185" s="314" t="s">
        <v>1587</v>
      </c>
      <c r="S185" s="313" t="s">
        <v>1586</v>
      </c>
      <c r="T185" s="313" t="s">
        <v>1586</v>
      </c>
      <c r="U185" s="316" t="s">
        <v>1586</v>
      </c>
    </row>
    <row r="186" spans="12:21" ht="18" customHeight="1" x14ac:dyDescent="0.25">
      <c r="L186" s="316" t="s">
        <v>1607</v>
      </c>
      <c r="M186" s="317" t="s">
        <v>1609</v>
      </c>
      <c r="N186" s="316" t="s">
        <v>1514</v>
      </c>
      <c r="O186" s="316" t="s">
        <v>1565</v>
      </c>
      <c r="P186" s="318" t="s">
        <v>2875</v>
      </c>
      <c r="Q186" s="315">
        <v>18005</v>
      </c>
      <c r="R186" s="314" t="s">
        <v>1608</v>
      </c>
      <c r="S186" s="313" t="s">
        <v>1607</v>
      </c>
      <c r="T186" s="313" t="s">
        <v>1607</v>
      </c>
      <c r="U186" s="316" t="s">
        <v>1607</v>
      </c>
    </row>
    <row r="187" spans="12:21" ht="18" customHeight="1" x14ac:dyDescent="0.25">
      <c r="L187" s="316" t="s">
        <v>1664</v>
      </c>
      <c r="M187" s="317" t="s">
        <v>1666</v>
      </c>
      <c r="N187" s="316" t="s">
        <v>1514</v>
      </c>
      <c r="O187" s="316" t="s">
        <v>1565</v>
      </c>
      <c r="P187" s="318" t="s">
        <v>2875</v>
      </c>
      <c r="Q187" s="315">
        <v>80851</v>
      </c>
      <c r="R187" s="314" t="s">
        <v>1665</v>
      </c>
      <c r="S187" s="313" t="s">
        <v>1664</v>
      </c>
      <c r="T187" s="313" t="s">
        <v>1664</v>
      </c>
      <c r="U187" s="316" t="s">
        <v>1664</v>
      </c>
    </row>
    <row r="188" spans="12:21" ht="18" customHeight="1" x14ac:dyDescent="0.25">
      <c r="L188" s="316" t="s">
        <v>1564</v>
      </c>
      <c r="M188" s="317" t="s">
        <v>1567</v>
      </c>
      <c r="N188" s="316" t="s">
        <v>1514</v>
      </c>
      <c r="O188" s="316" t="s">
        <v>1565</v>
      </c>
      <c r="P188" s="318" t="s">
        <v>2875</v>
      </c>
      <c r="Q188" s="315">
        <v>58813</v>
      </c>
      <c r="R188" s="314" t="s">
        <v>1566</v>
      </c>
      <c r="S188" s="313" t="s">
        <v>1564</v>
      </c>
      <c r="T188" s="313" t="s">
        <v>1564</v>
      </c>
      <c r="U188" s="316" t="s">
        <v>1564</v>
      </c>
    </row>
    <row r="189" spans="12:21" ht="18" customHeight="1" x14ac:dyDescent="0.25">
      <c r="L189" s="316" t="s">
        <v>1604</v>
      </c>
      <c r="M189" s="317" t="s">
        <v>1606</v>
      </c>
      <c r="N189" s="316" t="s">
        <v>1514</v>
      </c>
      <c r="O189" s="316" t="s">
        <v>1565</v>
      </c>
      <c r="P189" s="318" t="s">
        <v>2875</v>
      </c>
      <c r="Q189" s="315">
        <v>52374</v>
      </c>
      <c r="R189" s="314" t="s">
        <v>1605</v>
      </c>
      <c r="S189" s="313" t="s">
        <v>1604</v>
      </c>
      <c r="T189" s="313" t="s">
        <v>1604</v>
      </c>
      <c r="U189" s="316" t="s">
        <v>1604</v>
      </c>
    </row>
    <row r="190" spans="12:21" ht="18" customHeight="1" x14ac:dyDescent="0.25">
      <c r="L190" s="316" t="s">
        <v>1640</v>
      </c>
      <c r="M190" s="317" t="s">
        <v>1642</v>
      </c>
      <c r="N190" s="316" t="s">
        <v>1514</v>
      </c>
      <c r="O190" s="316" t="s">
        <v>1565</v>
      </c>
      <c r="P190" s="318" t="s">
        <v>2875</v>
      </c>
      <c r="Q190" s="315">
        <v>959188</v>
      </c>
      <c r="R190" s="314" t="s">
        <v>1641</v>
      </c>
      <c r="S190" s="313" t="s">
        <v>1640</v>
      </c>
      <c r="T190" s="313" t="s">
        <v>1640</v>
      </c>
      <c r="U190" s="316" t="s">
        <v>1640</v>
      </c>
    </row>
    <row r="191" spans="12:21" ht="18" customHeight="1" x14ac:dyDescent="0.25">
      <c r="L191" s="316" t="s">
        <v>1619</v>
      </c>
      <c r="M191" s="317" t="s">
        <v>1621</v>
      </c>
      <c r="N191" s="316" t="s">
        <v>1514</v>
      </c>
      <c r="O191" s="316" t="s">
        <v>1565</v>
      </c>
      <c r="P191" s="318" t="s">
        <v>2875</v>
      </c>
      <c r="Q191" s="315">
        <v>28846</v>
      </c>
      <c r="R191" s="314" t="s">
        <v>1620</v>
      </c>
      <c r="S191" s="313" t="s">
        <v>1619</v>
      </c>
      <c r="T191" s="313" t="s">
        <v>1619</v>
      </c>
      <c r="U191" s="316" t="s">
        <v>1619</v>
      </c>
    </row>
    <row r="192" spans="12:21" ht="18" customHeight="1" x14ac:dyDescent="0.25">
      <c r="L192" s="316" t="s">
        <v>1646</v>
      </c>
      <c r="M192" s="317" t="s">
        <v>1648</v>
      </c>
      <c r="N192" s="316" t="s">
        <v>1514</v>
      </c>
      <c r="O192" s="316" t="s">
        <v>1565</v>
      </c>
      <c r="P192" s="318" t="s">
        <v>2875</v>
      </c>
      <c r="Q192" s="315">
        <v>23619</v>
      </c>
      <c r="R192" s="314" t="s">
        <v>1647</v>
      </c>
      <c r="S192" s="313" t="s">
        <v>1646</v>
      </c>
      <c r="T192" s="313" t="s">
        <v>1646</v>
      </c>
      <c r="U192" s="316" t="s">
        <v>1646</v>
      </c>
    </row>
    <row r="193" spans="12:21" ht="18" customHeight="1" x14ac:dyDescent="0.25">
      <c r="L193" s="316" t="s">
        <v>1568</v>
      </c>
      <c r="M193" s="317" t="s">
        <v>1570</v>
      </c>
      <c r="N193" s="316" t="s">
        <v>1514</v>
      </c>
      <c r="O193" s="316" t="s">
        <v>1565</v>
      </c>
      <c r="P193" s="318" t="s">
        <v>2875</v>
      </c>
      <c r="Q193" s="315">
        <v>64443</v>
      </c>
      <c r="R193" s="314" t="s">
        <v>1569</v>
      </c>
      <c r="S193" s="313" t="s">
        <v>1568</v>
      </c>
      <c r="T193" s="313" t="s">
        <v>1568</v>
      </c>
      <c r="U193" s="316" t="s">
        <v>1568</v>
      </c>
    </row>
    <row r="194" spans="12:21" ht="18" customHeight="1" x14ac:dyDescent="0.25">
      <c r="L194" s="316" t="s">
        <v>1700</v>
      </c>
      <c r="M194" s="317" t="s">
        <v>1702</v>
      </c>
      <c r="N194" s="316" t="s">
        <v>1514</v>
      </c>
      <c r="O194" s="316" t="s">
        <v>1565</v>
      </c>
      <c r="P194" s="318" t="s">
        <v>2875</v>
      </c>
      <c r="Q194" s="315">
        <v>42302</v>
      </c>
      <c r="R194" s="314" t="s">
        <v>1701</v>
      </c>
      <c r="S194" s="313" t="s">
        <v>1700</v>
      </c>
      <c r="T194" s="313" t="s">
        <v>1700</v>
      </c>
      <c r="U194" s="316" t="s">
        <v>1700</v>
      </c>
    </row>
    <row r="195" spans="12:21" ht="18" customHeight="1" x14ac:dyDescent="0.25">
      <c r="L195" s="316" t="s">
        <v>1649</v>
      </c>
      <c r="M195" s="317" t="s">
        <v>1651</v>
      </c>
      <c r="N195" s="316" t="s">
        <v>1514</v>
      </c>
      <c r="O195" s="316" t="s">
        <v>1565</v>
      </c>
      <c r="P195" s="318" t="s">
        <v>2875</v>
      </c>
      <c r="Q195" s="315">
        <v>16854</v>
      </c>
      <c r="R195" s="314" t="s">
        <v>1650</v>
      </c>
      <c r="S195" s="313" t="s">
        <v>1649</v>
      </c>
      <c r="T195" s="313" t="s">
        <v>1649</v>
      </c>
      <c r="U195" s="316" t="s">
        <v>1649</v>
      </c>
    </row>
    <row r="196" spans="12:21" ht="18" customHeight="1" x14ac:dyDescent="0.25">
      <c r="L196" s="316" t="s">
        <v>1694</v>
      </c>
      <c r="M196" s="317" t="s">
        <v>1696</v>
      </c>
      <c r="N196" s="316" t="s">
        <v>1514</v>
      </c>
      <c r="O196" s="316" t="s">
        <v>1565</v>
      </c>
      <c r="P196" s="318" t="s">
        <v>2875</v>
      </c>
      <c r="Q196" s="315">
        <v>16320</v>
      </c>
      <c r="R196" s="314" t="s">
        <v>1695</v>
      </c>
      <c r="S196" s="313" t="s">
        <v>1694</v>
      </c>
      <c r="T196" s="313" t="s">
        <v>1694</v>
      </c>
      <c r="U196" s="316" t="s">
        <v>1694</v>
      </c>
    </row>
    <row r="197" spans="12:21" ht="18" customHeight="1" x14ac:dyDescent="0.25">
      <c r="L197" s="316" t="s">
        <v>1628</v>
      </c>
      <c r="M197" s="317" t="s">
        <v>1630</v>
      </c>
      <c r="N197" s="316" t="s">
        <v>1514</v>
      </c>
      <c r="O197" s="316" t="s">
        <v>1565</v>
      </c>
      <c r="P197" s="318" t="s">
        <v>2875</v>
      </c>
      <c r="Q197" s="315">
        <v>60163</v>
      </c>
      <c r="R197" s="314" t="s">
        <v>1629</v>
      </c>
      <c r="S197" s="313" t="s">
        <v>1628</v>
      </c>
      <c r="T197" s="313" t="s">
        <v>1628</v>
      </c>
      <c r="U197" s="316" t="s">
        <v>1628</v>
      </c>
    </row>
    <row r="198" spans="12:21" ht="18" customHeight="1" x14ac:dyDescent="0.25">
      <c r="L198" s="316" t="s">
        <v>1595</v>
      </c>
      <c r="M198" s="317" t="s">
        <v>1597</v>
      </c>
      <c r="N198" s="316" t="s">
        <v>1514</v>
      </c>
      <c r="O198" s="316" t="s">
        <v>1565</v>
      </c>
      <c r="P198" s="318" t="s">
        <v>2875</v>
      </c>
      <c r="Q198" s="315">
        <v>76791</v>
      </c>
      <c r="R198" s="314" t="s">
        <v>1596</v>
      </c>
      <c r="S198" s="313" t="s">
        <v>1595</v>
      </c>
      <c r="T198" s="313" t="s">
        <v>1595</v>
      </c>
      <c r="U198" s="316" t="s">
        <v>1595</v>
      </c>
    </row>
    <row r="199" spans="12:21" ht="18" customHeight="1" x14ac:dyDescent="0.25">
      <c r="L199" s="316" t="s">
        <v>1610</v>
      </c>
      <c r="M199" s="317" t="s">
        <v>1612</v>
      </c>
      <c r="N199" s="316" t="s">
        <v>1514</v>
      </c>
      <c r="O199" s="316" t="s">
        <v>1565</v>
      </c>
      <c r="P199" s="318" t="s">
        <v>2875</v>
      </c>
      <c r="Q199" s="315">
        <v>29866</v>
      </c>
      <c r="R199" s="314" t="s">
        <v>1611</v>
      </c>
      <c r="S199" s="313" t="s">
        <v>1610</v>
      </c>
      <c r="T199" s="313" t="s">
        <v>1610</v>
      </c>
      <c r="U199" s="316" t="s">
        <v>1610</v>
      </c>
    </row>
    <row r="200" spans="12:21" ht="18" customHeight="1" x14ac:dyDescent="0.25">
      <c r="L200" s="316" t="s">
        <v>1697</v>
      </c>
      <c r="M200" s="317" t="s">
        <v>1699</v>
      </c>
      <c r="N200" s="316" t="s">
        <v>1514</v>
      </c>
      <c r="O200" s="316" t="s">
        <v>1565</v>
      </c>
      <c r="P200" s="318" t="s">
        <v>2875</v>
      </c>
      <c r="Q200" s="315">
        <v>18066</v>
      </c>
      <c r="R200" s="314" t="s">
        <v>1698</v>
      </c>
      <c r="S200" s="313" t="s">
        <v>1697</v>
      </c>
      <c r="T200" s="313" t="s">
        <v>1697</v>
      </c>
      <c r="U200" s="316" t="s">
        <v>1697</v>
      </c>
    </row>
    <row r="201" spans="12:21" ht="18" customHeight="1" x14ac:dyDescent="0.25">
      <c r="L201" s="316" t="s">
        <v>1589</v>
      </c>
      <c r="M201" s="317" t="s">
        <v>1591</v>
      </c>
      <c r="N201" s="316" t="s">
        <v>1514</v>
      </c>
      <c r="O201" s="316" t="s">
        <v>1565</v>
      </c>
      <c r="P201" s="318" t="s">
        <v>2875</v>
      </c>
      <c r="Q201" s="315">
        <v>48985</v>
      </c>
      <c r="R201" s="314" t="s">
        <v>1590</v>
      </c>
      <c r="S201" s="313" t="s">
        <v>1589</v>
      </c>
      <c r="T201" s="313" t="s">
        <v>1589</v>
      </c>
      <c r="U201" s="316" t="s">
        <v>1589</v>
      </c>
    </row>
    <row r="202" spans="12:21" ht="18" customHeight="1" x14ac:dyDescent="0.25">
      <c r="L202" s="316" t="s">
        <v>1592</v>
      </c>
      <c r="M202" s="317" t="s">
        <v>1594</v>
      </c>
      <c r="N202" s="316" t="s">
        <v>1514</v>
      </c>
      <c r="O202" s="316" t="s">
        <v>1565</v>
      </c>
      <c r="P202" s="318" t="s">
        <v>2875</v>
      </c>
      <c r="Q202" s="315">
        <v>18659</v>
      </c>
      <c r="R202" s="314" t="s">
        <v>1593</v>
      </c>
      <c r="S202" s="313" t="s">
        <v>1592</v>
      </c>
      <c r="T202" s="313" t="s">
        <v>1592</v>
      </c>
      <c r="U202" s="316" t="s">
        <v>1592</v>
      </c>
    </row>
    <row r="203" spans="12:21" ht="18" customHeight="1" x14ac:dyDescent="0.25">
      <c r="L203" s="316" t="s">
        <v>1598</v>
      </c>
      <c r="M203" s="317" t="s">
        <v>1600</v>
      </c>
      <c r="N203" s="316" t="s">
        <v>1514</v>
      </c>
      <c r="O203" s="316" t="s">
        <v>1565</v>
      </c>
      <c r="P203" s="318" t="s">
        <v>2875</v>
      </c>
      <c r="Q203" s="315">
        <v>65575</v>
      </c>
      <c r="R203" s="314" t="s">
        <v>1599</v>
      </c>
      <c r="S203" s="313" t="s">
        <v>1598</v>
      </c>
      <c r="T203" s="313" t="s">
        <v>1598</v>
      </c>
      <c r="U203" s="316" t="s">
        <v>1598</v>
      </c>
    </row>
    <row r="204" spans="12:21" ht="18" customHeight="1" x14ac:dyDescent="0.25">
      <c r="L204" s="316" t="s">
        <v>1658</v>
      </c>
      <c r="M204" s="317" t="s">
        <v>1660</v>
      </c>
      <c r="N204" s="316" t="s">
        <v>1514</v>
      </c>
      <c r="O204" s="316" t="s">
        <v>1565</v>
      </c>
      <c r="P204" s="318" t="s">
        <v>2875</v>
      </c>
      <c r="Q204" s="315">
        <v>25087</v>
      </c>
      <c r="R204" s="314" t="s">
        <v>1659</v>
      </c>
      <c r="S204" s="313" t="s">
        <v>1658</v>
      </c>
      <c r="T204" s="313" t="s">
        <v>1658</v>
      </c>
      <c r="U204" s="316" t="s">
        <v>1658</v>
      </c>
    </row>
    <row r="205" spans="12:21" ht="18" customHeight="1" x14ac:dyDescent="0.25">
      <c r="L205" s="316" t="s">
        <v>1625</v>
      </c>
      <c r="M205" s="317" t="s">
        <v>1627</v>
      </c>
      <c r="N205" s="316" t="s">
        <v>1514</v>
      </c>
      <c r="O205" s="316" t="s">
        <v>1565</v>
      </c>
      <c r="P205" s="318" t="s">
        <v>2875</v>
      </c>
      <c r="Q205" s="315">
        <v>20170</v>
      </c>
      <c r="R205" s="314" t="s">
        <v>1626</v>
      </c>
      <c r="S205" s="313" t="s">
        <v>1625</v>
      </c>
      <c r="T205" s="313" t="s">
        <v>1625</v>
      </c>
      <c r="U205" s="316" t="s">
        <v>1625</v>
      </c>
    </row>
    <row r="206" spans="12:21" ht="18" customHeight="1" x14ac:dyDescent="0.25">
      <c r="L206" s="316" t="s">
        <v>1688</v>
      </c>
      <c r="M206" s="317" t="s">
        <v>1690</v>
      </c>
      <c r="N206" s="316" t="s">
        <v>1514</v>
      </c>
      <c r="O206" s="316" t="s">
        <v>1565</v>
      </c>
      <c r="P206" s="318" t="s">
        <v>2875</v>
      </c>
      <c r="Q206" s="315">
        <v>16286</v>
      </c>
      <c r="R206" s="314" t="s">
        <v>1689</v>
      </c>
      <c r="S206" s="313" t="s">
        <v>1688</v>
      </c>
      <c r="T206" s="313" t="s">
        <v>1688</v>
      </c>
      <c r="U206" s="316" t="s">
        <v>1688</v>
      </c>
    </row>
    <row r="207" spans="12:21" ht="18" customHeight="1" x14ac:dyDescent="0.25">
      <c r="L207" s="316" t="s">
        <v>1709</v>
      </c>
      <c r="M207" s="317" t="s">
        <v>1711</v>
      </c>
      <c r="N207" s="316" t="s">
        <v>1514</v>
      </c>
      <c r="O207" s="316" t="s">
        <v>1565</v>
      </c>
      <c r="P207" s="318" t="s">
        <v>2875</v>
      </c>
      <c r="Q207" s="315">
        <v>31182</v>
      </c>
      <c r="R207" s="314" t="s">
        <v>1710</v>
      </c>
      <c r="S207" s="313" t="s">
        <v>1709</v>
      </c>
      <c r="T207" s="313" t="s">
        <v>1709</v>
      </c>
      <c r="U207" s="316" t="s">
        <v>1709</v>
      </c>
    </row>
    <row r="208" spans="12:21" ht="18" customHeight="1" x14ac:dyDescent="0.25">
      <c r="L208" s="316" t="s">
        <v>1673</v>
      </c>
      <c r="M208" s="317" t="s">
        <v>1675</v>
      </c>
      <c r="N208" s="316" t="s">
        <v>1514</v>
      </c>
      <c r="O208" s="316" t="s">
        <v>1565</v>
      </c>
      <c r="P208" s="318" t="s">
        <v>2875</v>
      </c>
      <c r="Q208" s="315">
        <v>44688</v>
      </c>
      <c r="R208" s="314" t="s">
        <v>1674</v>
      </c>
      <c r="S208" s="313" t="s">
        <v>1673</v>
      </c>
      <c r="T208" s="313" t="s">
        <v>1673</v>
      </c>
      <c r="U208" s="316" t="s">
        <v>1673</v>
      </c>
    </row>
    <row r="209" spans="12:21" ht="18" customHeight="1" x14ac:dyDescent="0.25">
      <c r="L209" s="316" t="s">
        <v>1682</v>
      </c>
      <c r="M209" s="317" t="s">
        <v>1684</v>
      </c>
      <c r="N209" s="316" t="s">
        <v>1514</v>
      </c>
      <c r="O209" s="316" t="s">
        <v>1565</v>
      </c>
      <c r="P209" s="318" t="s">
        <v>2875</v>
      </c>
      <c r="Q209" s="315">
        <v>33779</v>
      </c>
      <c r="R209" s="314" t="s">
        <v>1683</v>
      </c>
      <c r="S209" s="313" t="s">
        <v>1682</v>
      </c>
      <c r="T209" s="313" t="s">
        <v>1682</v>
      </c>
      <c r="U209" s="316" t="s">
        <v>1682</v>
      </c>
    </row>
    <row r="210" spans="12:21" ht="18" customHeight="1" x14ac:dyDescent="0.25">
      <c r="L210" s="316" t="s">
        <v>1631</v>
      </c>
      <c r="M210" s="317" t="s">
        <v>1633</v>
      </c>
      <c r="N210" s="316" t="s">
        <v>1514</v>
      </c>
      <c r="O210" s="316" t="s">
        <v>1565</v>
      </c>
      <c r="P210" s="318" t="s">
        <v>2875</v>
      </c>
      <c r="Q210" s="315">
        <v>29727</v>
      </c>
      <c r="R210" s="314" t="s">
        <v>1632</v>
      </c>
      <c r="S210" s="313" t="s">
        <v>1631</v>
      </c>
      <c r="T210" s="313" t="s">
        <v>1631</v>
      </c>
      <c r="U210" s="316" t="s">
        <v>1631</v>
      </c>
    </row>
    <row r="211" spans="12:21" ht="18" customHeight="1" x14ac:dyDescent="0.25">
      <c r="L211" s="316" t="s">
        <v>1679</v>
      </c>
      <c r="M211" s="317" t="s">
        <v>1681</v>
      </c>
      <c r="N211" s="316" t="s">
        <v>1514</v>
      </c>
      <c r="O211" s="316" t="s">
        <v>1565</v>
      </c>
      <c r="P211" s="318" t="s">
        <v>2875</v>
      </c>
      <c r="Q211" s="315">
        <v>27345</v>
      </c>
      <c r="R211" s="314" t="s">
        <v>1680</v>
      </c>
      <c r="S211" s="313" t="s">
        <v>1679</v>
      </c>
      <c r="T211" s="313" t="s">
        <v>1679</v>
      </c>
      <c r="U211" s="316" t="s">
        <v>1679</v>
      </c>
    </row>
    <row r="212" spans="12:21" ht="18" customHeight="1" x14ac:dyDescent="0.25">
      <c r="L212" s="316" t="s">
        <v>1574</v>
      </c>
      <c r="M212" s="317" t="s">
        <v>1576</v>
      </c>
      <c r="N212" s="316" t="s">
        <v>1514</v>
      </c>
      <c r="O212" s="316" t="s">
        <v>1565</v>
      </c>
      <c r="P212" s="318" t="s">
        <v>2875</v>
      </c>
      <c r="Q212" s="315">
        <v>26245</v>
      </c>
      <c r="R212" s="314" t="s">
        <v>1575</v>
      </c>
      <c r="S212" s="313" t="s">
        <v>1574</v>
      </c>
      <c r="T212" s="313" t="s">
        <v>1574</v>
      </c>
      <c r="U212" s="316" t="s">
        <v>1574</v>
      </c>
    </row>
    <row r="213" spans="12:21" ht="18" customHeight="1" x14ac:dyDescent="0.25">
      <c r="L213" s="316" t="s">
        <v>1738</v>
      </c>
      <c r="M213" s="317" t="s">
        <v>1740</v>
      </c>
      <c r="N213" s="316" t="s">
        <v>1514</v>
      </c>
      <c r="O213" s="316" t="s">
        <v>1726</v>
      </c>
      <c r="P213" s="318" t="s">
        <v>2875</v>
      </c>
      <c r="Q213" s="315">
        <v>17225</v>
      </c>
      <c r="R213" s="314" t="s">
        <v>1739</v>
      </c>
      <c r="S213" s="313" t="s">
        <v>1738</v>
      </c>
      <c r="T213" s="313" t="s">
        <v>1738</v>
      </c>
      <c r="U213" s="316" t="s">
        <v>1738</v>
      </c>
    </row>
    <row r="214" spans="12:21" ht="18" customHeight="1" x14ac:dyDescent="0.25">
      <c r="L214" s="316" t="s">
        <v>1771</v>
      </c>
      <c r="M214" s="317" t="s">
        <v>1773</v>
      </c>
      <c r="N214" s="316" t="s">
        <v>1514</v>
      </c>
      <c r="O214" s="316" t="s">
        <v>1726</v>
      </c>
      <c r="P214" s="318" t="s">
        <v>2875</v>
      </c>
      <c r="Q214" s="315">
        <v>50516</v>
      </c>
      <c r="R214" s="314" t="s">
        <v>1772</v>
      </c>
      <c r="S214" s="313" t="s">
        <v>1771</v>
      </c>
      <c r="T214" s="313" t="s">
        <v>1771</v>
      </c>
      <c r="U214" s="316" t="s">
        <v>1771</v>
      </c>
    </row>
    <row r="215" spans="12:21" ht="18" customHeight="1" x14ac:dyDescent="0.25">
      <c r="L215" s="316" t="s">
        <v>1756</v>
      </c>
      <c r="M215" s="317" t="s">
        <v>1758</v>
      </c>
      <c r="N215" s="316" t="s">
        <v>1514</v>
      </c>
      <c r="O215" s="316" t="s">
        <v>1726</v>
      </c>
      <c r="P215" s="318" t="s">
        <v>2875</v>
      </c>
      <c r="Q215" s="315">
        <v>24250</v>
      </c>
      <c r="R215" s="314" t="s">
        <v>1757</v>
      </c>
      <c r="S215" s="313" t="s">
        <v>1756</v>
      </c>
      <c r="T215" s="313" t="s">
        <v>1756</v>
      </c>
      <c r="U215" s="316" t="s">
        <v>1756</v>
      </c>
    </row>
    <row r="216" spans="12:21" ht="18" customHeight="1" x14ac:dyDescent="0.25">
      <c r="L216" s="316" t="s">
        <v>1735</v>
      </c>
      <c r="M216" s="317" t="s">
        <v>1737</v>
      </c>
      <c r="N216" s="316" t="s">
        <v>1514</v>
      </c>
      <c r="O216" s="316" t="s">
        <v>1726</v>
      </c>
      <c r="P216" s="318" t="s">
        <v>2875</v>
      </c>
      <c r="Q216" s="315">
        <v>51055</v>
      </c>
      <c r="R216" s="314" t="s">
        <v>1736</v>
      </c>
      <c r="S216" s="313" t="s">
        <v>1735</v>
      </c>
      <c r="T216" s="313" t="s">
        <v>1735</v>
      </c>
      <c r="U216" s="316" t="s">
        <v>1735</v>
      </c>
    </row>
    <row r="217" spans="12:21" ht="18" customHeight="1" x14ac:dyDescent="0.25">
      <c r="L217" s="316" t="s">
        <v>1741</v>
      </c>
      <c r="M217" s="317" t="s">
        <v>1743</v>
      </c>
      <c r="N217" s="316" t="s">
        <v>1514</v>
      </c>
      <c r="O217" s="316" t="s">
        <v>1726</v>
      </c>
      <c r="P217" s="318" t="s">
        <v>2875</v>
      </c>
      <c r="Q217" s="315">
        <v>22921</v>
      </c>
      <c r="R217" s="314" t="s">
        <v>1742</v>
      </c>
      <c r="S217" s="313" t="s">
        <v>1741</v>
      </c>
      <c r="T217" s="313" t="s">
        <v>1741</v>
      </c>
      <c r="U217" s="316" t="s">
        <v>1741</v>
      </c>
    </row>
    <row r="218" spans="12:21" ht="18" customHeight="1" x14ac:dyDescent="0.25">
      <c r="L218" s="316" t="s">
        <v>1762</v>
      </c>
      <c r="M218" s="317" t="s">
        <v>1764</v>
      </c>
      <c r="N218" s="316" t="s">
        <v>1514</v>
      </c>
      <c r="O218" s="316" t="s">
        <v>1726</v>
      </c>
      <c r="P218" s="318" t="s">
        <v>2875</v>
      </c>
      <c r="Q218" s="315">
        <v>26271</v>
      </c>
      <c r="R218" s="314" t="s">
        <v>1763</v>
      </c>
      <c r="S218" s="313" t="s">
        <v>1762</v>
      </c>
      <c r="T218" s="313" t="s">
        <v>1762</v>
      </c>
      <c r="U218" s="316" t="s">
        <v>1762</v>
      </c>
    </row>
    <row r="219" spans="12:21" ht="18" customHeight="1" x14ac:dyDescent="0.25">
      <c r="L219" s="316" t="s">
        <v>1747</v>
      </c>
      <c r="M219" s="317" t="s">
        <v>1749</v>
      </c>
      <c r="N219" s="316" t="s">
        <v>1514</v>
      </c>
      <c r="O219" s="316" t="s">
        <v>1726</v>
      </c>
      <c r="P219" s="318" t="s">
        <v>2875</v>
      </c>
      <c r="Q219" s="315">
        <v>39984</v>
      </c>
      <c r="R219" s="314" t="s">
        <v>1748</v>
      </c>
      <c r="S219" s="313" t="s">
        <v>1747</v>
      </c>
      <c r="T219" s="313" t="s">
        <v>1747</v>
      </c>
      <c r="U219" s="316" t="s">
        <v>1747</v>
      </c>
    </row>
    <row r="220" spans="12:21" ht="18" customHeight="1" x14ac:dyDescent="0.25">
      <c r="L220" s="316" t="s">
        <v>1725</v>
      </c>
      <c r="M220" s="317" t="s">
        <v>1728</v>
      </c>
      <c r="N220" s="316" t="s">
        <v>1514</v>
      </c>
      <c r="O220" s="316" t="s">
        <v>1726</v>
      </c>
      <c r="P220" s="318" t="s">
        <v>2875</v>
      </c>
      <c r="Q220" s="315">
        <v>21830</v>
      </c>
      <c r="R220" s="314" t="s">
        <v>1727</v>
      </c>
      <c r="S220" s="313" t="s">
        <v>1725</v>
      </c>
      <c r="T220" s="313" t="s">
        <v>1725</v>
      </c>
      <c r="U220" s="316" t="s">
        <v>1725</v>
      </c>
    </row>
    <row r="221" spans="12:21" ht="18" customHeight="1" x14ac:dyDescent="0.25">
      <c r="L221" s="316" t="s">
        <v>1732</v>
      </c>
      <c r="M221" s="317" t="s">
        <v>1734</v>
      </c>
      <c r="N221" s="316" t="s">
        <v>1514</v>
      </c>
      <c r="O221" s="316" t="s">
        <v>1726</v>
      </c>
      <c r="P221" s="318" t="s">
        <v>2875</v>
      </c>
      <c r="Q221" s="315">
        <v>17141</v>
      </c>
      <c r="R221" s="314" t="s">
        <v>1733</v>
      </c>
      <c r="S221" s="313" t="s">
        <v>1732</v>
      </c>
      <c r="T221" s="313" t="s">
        <v>1732</v>
      </c>
      <c r="U221" s="316" t="s">
        <v>1732</v>
      </c>
    </row>
    <row r="222" spans="12:21" ht="18" customHeight="1" x14ac:dyDescent="0.25">
      <c r="L222" s="316" t="s">
        <v>1729</v>
      </c>
      <c r="M222" s="317" t="s">
        <v>1731</v>
      </c>
      <c r="N222" s="316" t="s">
        <v>1514</v>
      </c>
      <c r="O222" s="316" t="s">
        <v>1726</v>
      </c>
      <c r="P222" s="318" t="s">
        <v>2875</v>
      </c>
      <c r="Q222" s="315">
        <v>34151</v>
      </c>
      <c r="R222" s="314" t="s">
        <v>1730</v>
      </c>
      <c r="S222" s="313" t="s">
        <v>1729</v>
      </c>
      <c r="T222" s="313" t="s">
        <v>1729</v>
      </c>
      <c r="U222" s="316" t="s">
        <v>1729</v>
      </c>
    </row>
    <row r="223" spans="12:21" ht="18" customHeight="1" x14ac:dyDescent="0.25">
      <c r="L223" s="316" t="s">
        <v>1768</v>
      </c>
      <c r="M223" s="317" t="s">
        <v>1770</v>
      </c>
      <c r="N223" s="316" t="s">
        <v>1514</v>
      </c>
      <c r="O223" s="316" t="s">
        <v>1726</v>
      </c>
      <c r="P223" s="318" t="s">
        <v>2875</v>
      </c>
      <c r="Q223" s="315">
        <v>31585</v>
      </c>
      <c r="R223" s="314" t="s">
        <v>1769</v>
      </c>
      <c r="S223" s="313" t="s">
        <v>1768</v>
      </c>
      <c r="T223" s="313" t="s">
        <v>1768</v>
      </c>
      <c r="U223" s="316" t="s">
        <v>1768</v>
      </c>
    </row>
    <row r="224" spans="12:21" ht="18" customHeight="1" x14ac:dyDescent="0.25">
      <c r="L224" s="316" t="s">
        <v>1759</v>
      </c>
      <c r="M224" s="317" t="s">
        <v>1761</v>
      </c>
      <c r="N224" s="316" t="s">
        <v>1514</v>
      </c>
      <c r="O224" s="316" t="s">
        <v>1726</v>
      </c>
      <c r="P224" s="318" t="s">
        <v>2875</v>
      </c>
      <c r="Q224" s="315">
        <v>35538</v>
      </c>
      <c r="R224" s="314" t="s">
        <v>1760</v>
      </c>
      <c r="S224" s="313" t="s">
        <v>1759</v>
      </c>
      <c r="T224" s="313" t="s">
        <v>1759</v>
      </c>
      <c r="U224" s="316" t="s">
        <v>1759</v>
      </c>
    </row>
    <row r="225" spans="12:21" ht="18" customHeight="1" x14ac:dyDescent="0.25">
      <c r="L225" s="316" t="s">
        <v>1753</v>
      </c>
      <c r="M225" s="317" t="s">
        <v>1755</v>
      </c>
      <c r="N225" s="316" t="s">
        <v>1514</v>
      </c>
      <c r="O225" s="316" t="s">
        <v>1726</v>
      </c>
      <c r="P225" s="318" t="s">
        <v>2875</v>
      </c>
      <c r="Q225" s="315">
        <v>45608</v>
      </c>
      <c r="R225" s="314" t="s">
        <v>1754</v>
      </c>
      <c r="S225" s="313" t="s">
        <v>1753</v>
      </c>
      <c r="T225" s="313" t="s">
        <v>1753</v>
      </c>
      <c r="U225" s="316" t="s">
        <v>1753</v>
      </c>
    </row>
    <row r="226" spans="12:21" ht="18" customHeight="1" x14ac:dyDescent="0.25">
      <c r="L226" s="316" t="s">
        <v>1744</v>
      </c>
      <c r="M226" s="317" t="s">
        <v>1746</v>
      </c>
      <c r="N226" s="316" t="s">
        <v>1514</v>
      </c>
      <c r="O226" s="316" t="s">
        <v>1726</v>
      </c>
      <c r="P226" s="318" t="s">
        <v>2875</v>
      </c>
      <c r="Q226" s="315">
        <v>52931</v>
      </c>
      <c r="R226" s="314" t="s">
        <v>1745</v>
      </c>
      <c r="S226" s="313" t="s">
        <v>1744</v>
      </c>
      <c r="T226" s="313" t="s">
        <v>1744</v>
      </c>
      <c r="U226" s="316" t="s">
        <v>1744</v>
      </c>
    </row>
    <row r="227" spans="12:21" ht="18" customHeight="1" x14ac:dyDescent="0.25">
      <c r="L227" s="316" t="s">
        <v>1750</v>
      </c>
      <c r="M227" s="317" t="s">
        <v>1752</v>
      </c>
      <c r="N227" s="316" t="s">
        <v>1514</v>
      </c>
      <c r="O227" s="316" t="s">
        <v>1726</v>
      </c>
      <c r="P227" s="318" t="s">
        <v>2875</v>
      </c>
      <c r="Q227" s="315">
        <v>22324</v>
      </c>
      <c r="R227" s="314" t="s">
        <v>1751</v>
      </c>
      <c r="S227" s="313" t="s">
        <v>1750</v>
      </c>
      <c r="T227" s="313" t="s">
        <v>1750</v>
      </c>
      <c r="U227" s="316" t="s">
        <v>1750</v>
      </c>
    </row>
    <row r="228" spans="12:21" ht="18" customHeight="1" x14ac:dyDescent="0.25">
      <c r="L228" s="316" t="s">
        <v>1765</v>
      </c>
      <c r="M228" s="317" t="s">
        <v>1767</v>
      </c>
      <c r="N228" s="316" t="s">
        <v>1514</v>
      </c>
      <c r="O228" s="316" t="s">
        <v>1726</v>
      </c>
      <c r="P228" s="318" t="s">
        <v>2875</v>
      </c>
      <c r="Q228" s="315">
        <v>133364</v>
      </c>
      <c r="R228" s="314" t="s">
        <v>1766</v>
      </c>
      <c r="S228" s="313" t="s">
        <v>1765</v>
      </c>
      <c r="T228" s="313" t="s">
        <v>1765</v>
      </c>
      <c r="U228" s="316" t="s">
        <v>1765</v>
      </c>
    </row>
    <row r="229" spans="12:21" ht="18" customHeight="1" x14ac:dyDescent="0.25">
      <c r="L229" s="316" t="s">
        <v>877</v>
      </c>
      <c r="M229" s="317" t="s">
        <v>879</v>
      </c>
      <c r="N229" s="316" t="s">
        <v>795</v>
      </c>
      <c r="O229" s="316" t="s">
        <v>874</v>
      </c>
      <c r="P229" s="318" t="s">
        <v>2875</v>
      </c>
      <c r="Q229" s="315">
        <v>18460</v>
      </c>
      <c r="R229" s="314" t="s">
        <v>878</v>
      </c>
      <c r="S229" s="313" t="s">
        <v>877</v>
      </c>
      <c r="T229" s="313" t="s">
        <v>877</v>
      </c>
      <c r="U229" s="316" t="s">
        <v>877</v>
      </c>
    </row>
    <row r="230" spans="12:21" ht="18" customHeight="1" x14ac:dyDescent="0.25">
      <c r="L230" s="316" t="s">
        <v>898</v>
      </c>
      <c r="M230" s="317" t="s">
        <v>900</v>
      </c>
      <c r="N230" s="316" t="s">
        <v>795</v>
      </c>
      <c r="O230" s="316" t="s">
        <v>874</v>
      </c>
      <c r="P230" s="318" t="s">
        <v>2875</v>
      </c>
      <c r="Q230" s="315">
        <v>15608</v>
      </c>
      <c r="R230" s="314" t="s">
        <v>899</v>
      </c>
      <c r="S230" s="313" t="s">
        <v>898</v>
      </c>
      <c r="T230" s="313" t="s">
        <v>898</v>
      </c>
      <c r="U230" s="316" t="s">
        <v>898</v>
      </c>
    </row>
    <row r="231" spans="12:21" ht="18" customHeight="1" x14ac:dyDescent="0.25">
      <c r="L231" s="316" t="s">
        <v>895</v>
      </c>
      <c r="M231" s="317" t="s">
        <v>897</v>
      </c>
      <c r="N231" s="316" t="s">
        <v>795</v>
      </c>
      <c r="O231" s="316" t="s">
        <v>874</v>
      </c>
      <c r="P231" s="318" t="s">
        <v>2875</v>
      </c>
      <c r="Q231" s="315">
        <v>16782</v>
      </c>
      <c r="R231" s="314" t="s">
        <v>896</v>
      </c>
      <c r="S231" s="313" t="s">
        <v>895</v>
      </c>
      <c r="T231" s="313" t="s">
        <v>895</v>
      </c>
      <c r="U231" s="316" t="s">
        <v>895</v>
      </c>
    </row>
    <row r="232" spans="12:21" ht="18" customHeight="1" x14ac:dyDescent="0.25">
      <c r="L232" s="316" t="s">
        <v>901</v>
      </c>
      <c r="M232" s="317" t="s">
        <v>903</v>
      </c>
      <c r="N232" s="316" t="s">
        <v>795</v>
      </c>
      <c r="O232" s="316" t="s">
        <v>874</v>
      </c>
      <c r="P232" s="318" t="s">
        <v>2875</v>
      </c>
      <c r="Q232" s="315">
        <v>17608</v>
      </c>
      <c r="R232" s="314" t="s">
        <v>902</v>
      </c>
      <c r="S232" s="313" t="s">
        <v>901</v>
      </c>
      <c r="T232" s="313" t="s">
        <v>901</v>
      </c>
      <c r="U232" s="316" t="s">
        <v>901</v>
      </c>
    </row>
    <row r="233" spans="12:21" ht="18" customHeight="1" x14ac:dyDescent="0.25">
      <c r="L233" s="316" t="s">
        <v>892</v>
      </c>
      <c r="M233" s="317" t="s">
        <v>894</v>
      </c>
      <c r="N233" s="316" t="s">
        <v>795</v>
      </c>
      <c r="O233" s="316" t="s">
        <v>874</v>
      </c>
      <c r="P233" s="318" t="s">
        <v>2875</v>
      </c>
      <c r="Q233" s="315">
        <v>69798</v>
      </c>
      <c r="R233" s="314" t="s">
        <v>893</v>
      </c>
      <c r="S233" s="313" t="s">
        <v>892</v>
      </c>
      <c r="T233" s="313" t="s">
        <v>892</v>
      </c>
      <c r="U233" s="316" t="s">
        <v>892</v>
      </c>
    </row>
    <row r="234" spans="12:21" ht="18" customHeight="1" x14ac:dyDescent="0.25">
      <c r="L234" s="316" t="s">
        <v>889</v>
      </c>
      <c r="M234" s="317" t="s">
        <v>891</v>
      </c>
      <c r="N234" s="316" t="s">
        <v>795</v>
      </c>
      <c r="O234" s="316" t="s">
        <v>874</v>
      </c>
      <c r="P234" s="318" t="s">
        <v>2875</v>
      </c>
      <c r="Q234" s="315">
        <v>15545</v>
      </c>
      <c r="R234" s="314" t="s">
        <v>890</v>
      </c>
      <c r="S234" s="313" t="s">
        <v>889</v>
      </c>
      <c r="T234" s="313" t="s">
        <v>889</v>
      </c>
      <c r="U234" s="316" t="s">
        <v>889</v>
      </c>
    </row>
    <row r="235" spans="12:21" ht="18" customHeight="1" x14ac:dyDescent="0.25">
      <c r="L235" s="316" t="s">
        <v>883</v>
      </c>
      <c r="M235" s="317" t="s">
        <v>885</v>
      </c>
      <c r="N235" s="316" t="s">
        <v>795</v>
      </c>
      <c r="O235" s="316" t="s">
        <v>874</v>
      </c>
      <c r="P235" s="318" t="s">
        <v>2875</v>
      </c>
      <c r="Q235" s="315">
        <v>18424</v>
      </c>
      <c r="R235" s="314" t="s">
        <v>884</v>
      </c>
      <c r="S235" s="313" t="s">
        <v>883</v>
      </c>
      <c r="T235" s="313" t="s">
        <v>883</v>
      </c>
      <c r="U235" s="316" t="s">
        <v>883</v>
      </c>
    </row>
    <row r="236" spans="12:21" ht="18" customHeight="1" x14ac:dyDescent="0.25">
      <c r="L236" s="316" t="s">
        <v>880</v>
      </c>
      <c r="M236" s="317" t="s">
        <v>882</v>
      </c>
      <c r="N236" s="316" t="s">
        <v>795</v>
      </c>
      <c r="O236" s="316" t="s">
        <v>874</v>
      </c>
      <c r="P236" s="318" t="s">
        <v>2875</v>
      </c>
      <c r="Q236" s="315">
        <v>36512</v>
      </c>
      <c r="R236" s="314" t="s">
        <v>881</v>
      </c>
      <c r="S236" s="313" t="s">
        <v>880</v>
      </c>
      <c r="T236" s="313" t="s">
        <v>880</v>
      </c>
      <c r="U236" s="316" t="s">
        <v>880</v>
      </c>
    </row>
    <row r="237" spans="12:21" ht="18" customHeight="1" x14ac:dyDescent="0.25">
      <c r="L237" s="316" t="s">
        <v>910</v>
      </c>
      <c r="M237" s="317" t="s">
        <v>912</v>
      </c>
      <c r="N237" s="316" t="s">
        <v>795</v>
      </c>
      <c r="O237" s="316" t="s">
        <v>874</v>
      </c>
      <c r="P237" s="318" t="s">
        <v>2875</v>
      </c>
      <c r="Q237" s="315">
        <v>31209</v>
      </c>
      <c r="R237" s="314" t="s">
        <v>911</v>
      </c>
      <c r="S237" s="313" t="s">
        <v>910</v>
      </c>
      <c r="T237" s="313" t="s">
        <v>910</v>
      </c>
      <c r="U237" s="316" t="s">
        <v>910</v>
      </c>
    </row>
    <row r="238" spans="12:21" ht="18" customHeight="1" x14ac:dyDescent="0.25">
      <c r="L238" s="316" t="s">
        <v>886</v>
      </c>
      <c r="M238" s="317" t="s">
        <v>888</v>
      </c>
      <c r="N238" s="316" t="s">
        <v>795</v>
      </c>
      <c r="O238" s="316" t="s">
        <v>874</v>
      </c>
      <c r="P238" s="318" t="s">
        <v>2875</v>
      </c>
      <c r="Q238" s="315">
        <v>20984</v>
      </c>
      <c r="R238" s="314" t="s">
        <v>887</v>
      </c>
      <c r="S238" s="313" t="s">
        <v>886</v>
      </c>
      <c r="T238" s="313" t="s">
        <v>886</v>
      </c>
      <c r="U238" s="316" t="s">
        <v>886</v>
      </c>
    </row>
    <row r="239" spans="12:21" ht="18" customHeight="1" x14ac:dyDescent="0.25">
      <c r="L239" s="316" t="s">
        <v>907</v>
      </c>
      <c r="M239" s="317" t="s">
        <v>909</v>
      </c>
      <c r="N239" s="316" t="s">
        <v>795</v>
      </c>
      <c r="O239" s="316" t="s">
        <v>874</v>
      </c>
      <c r="P239" s="318" t="s">
        <v>2875</v>
      </c>
      <c r="Q239" s="315">
        <v>32518</v>
      </c>
      <c r="R239" s="314" t="s">
        <v>908</v>
      </c>
      <c r="S239" s="313" t="s">
        <v>907</v>
      </c>
      <c r="T239" s="313" t="s">
        <v>907</v>
      </c>
      <c r="U239" s="316" t="s">
        <v>907</v>
      </c>
    </row>
    <row r="240" spans="12:21" ht="18" customHeight="1" x14ac:dyDescent="0.25">
      <c r="L240" s="316" t="s">
        <v>913</v>
      </c>
      <c r="M240" s="317" t="s">
        <v>915</v>
      </c>
      <c r="N240" s="316" t="s">
        <v>795</v>
      </c>
      <c r="O240" s="316" t="s">
        <v>874</v>
      </c>
      <c r="P240" s="318" t="s">
        <v>2875</v>
      </c>
      <c r="Q240" s="315">
        <v>19015</v>
      </c>
      <c r="R240" s="314" t="s">
        <v>914</v>
      </c>
      <c r="S240" s="313" t="s">
        <v>913</v>
      </c>
      <c r="T240" s="313" t="s">
        <v>913</v>
      </c>
      <c r="U240" s="316" t="s">
        <v>913</v>
      </c>
    </row>
    <row r="241" spans="12:21" ht="18" customHeight="1" x14ac:dyDescent="0.25">
      <c r="L241" s="316" t="s">
        <v>904</v>
      </c>
      <c r="M241" s="317" t="s">
        <v>906</v>
      </c>
      <c r="N241" s="316" t="s">
        <v>795</v>
      </c>
      <c r="O241" s="316" t="s">
        <v>874</v>
      </c>
      <c r="P241" s="318" t="s">
        <v>2875</v>
      </c>
      <c r="Q241" s="315">
        <v>28292</v>
      </c>
      <c r="R241" s="314" t="s">
        <v>905</v>
      </c>
      <c r="S241" s="313" t="s">
        <v>904</v>
      </c>
      <c r="T241" s="313" t="s">
        <v>904</v>
      </c>
      <c r="U241" s="316" t="s">
        <v>904</v>
      </c>
    </row>
    <row r="242" spans="12:21" ht="18" customHeight="1" x14ac:dyDescent="0.25">
      <c r="L242" s="316" t="s">
        <v>873</v>
      </c>
      <c r="M242" s="317" t="s">
        <v>876</v>
      </c>
      <c r="N242" s="316" t="s">
        <v>795</v>
      </c>
      <c r="O242" s="316" t="s">
        <v>874</v>
      </c>
      <c r="P242" s="318" t="s">
        <v>2875</v>
      </c>
      <c r="Q242" s="315">
        <v>390636</v>
      </c>
      <c r="R242" s="314" t="s">
        <v>875</v>
      </c>
      <c r="S242" s="313" t="s">
        <v>873</v>
      </c>
      <c r="T242" s="313" t="s">
        <v>873</v>
      </c>
      <c r="U242" s="316" t="s">
        <v>873</v>
      </c>
    </row>
    <row r="243" spans="12:21" ht="18" customHeight="1" x14ac:dyDescent="0.25">
      <c r="L243" s="316" t="s">
        <v>916</v>
      </c>
      <c r="M243" s="317" t="s">
        <v>919</v>
      </c>
      <c r="N243" s="316" t="s">
        <v>795</v>
      </c>
      <c r="O243" s="316" t="s">
        <v>917</v>
      </c>
      <c r="P243" s="318" t="s">
        <v>2875</v>
      </c>
      <c r="Q243" s="315">
        <v>21429</v>
      </c>
      <c r="R243" s="314" t="s">
        <v>918</v>
      </c>
      <c r="S243" s="313" t="s">
        <v>916</v>
      </c>
      <c r="T243" s="313" t="s">
        <v>916</v>
      </c>
      <c r="U243" s="316" t="s">
        <v>916</v>
      </c>
    </row>
    <row r="244" spans="12:21" ht="18" customHeight="1" x14ac:dyDescent="0.25">
      <c r="L244" s="316" t="s">
        <v>926</v>
      </c>
      <c r="M244" s="317" t="s">
        <v>928</v>
      </c>
      <c r="N244" s="316" t="s">
        <v>795</v>
      </c>
      <c r="O244" s="316" t="s">
        <v>917</v>
      </c>
      <c r="P244" s="318" t="s">
        <v>2875</v>
      </c>
      <c r="Q244" s="315">
        <v>16234</v>
      </c>
      <c r="R244" s="314" t="s">
        <v>927</v>
      </c>
      <c r="S244" s="313" t="s">
        <v>926</v>
      </c>
      <c r="T244" s="313" t="s">
        <v>926</v>
      </c>
      <c r="U244" s="316" t="s">
        <v>926</v>
      </c>
    </row>
    <row r="245" spans="12:21" ht="18" customHeight="1" x14ac:dyDescent="0.25">
      <c r="L245" s="316" t="s">
        <v>923</v>
      </c>
      <c r="M245" s="317" t="s">
        <v>925</v>
      </c>
      <c r="N245" s="316" t="s">
        <v>795</v>
      </c>
      <c r="O245" s="316" t="s">
        <v>917</v>
      </c>
      <c r="P245" s="318" t="s">
        <v>2875</v>
      </c>
      <c r="Q245" s="315">
        <v>22114</v>
      </c>
      <c r="R245" s="314" t="s">
        <v>924</v>
      </c>
      <c r="S245" s="313" t="s">
        <v>923</v>
      </c>
      <c r="T245" s="313" t="s">
        <v>923</v>
      </c>
      <c r="U245" s="316" t="s">
        <v>923</v>
      </c>
    </row>
    <row r="246" spans="12:21" ht="18" customHeight="1" x14ac:dyDescent="0.25">
      <c r="L246" s="316" t="s">
        <v>929</v>
      </c>
      <c r="M246" s="317" t="s">
        <v>931</v>
      </c>
      <c r="N246" s="316" t="s">
        <v>795</v>
      </c>
      <c r="O246" s="316" t="s">
        <v>917</v>
      </c>
      <c r="P246" s="318" t="s">
        <v>2875</v>
      </c>
      <c r="Q246" s="315">
        <v>132052</v>
      </c>
      <c r="R246" s="314" t="s">
        <v>930</v>
      </c>
      <c r="S246" s="313" t="s">
        <v>929</v>
      </c>
      <c r="T246" s="313" t="s">
        <v>929</v>
      </c>
      <c r="U246" s="316" t="s">
        <v>929</v>
      </c>
    </row>
    <row r="247" spans="12:21" ht="18" customHeight="1" x14ac:dyDescent="0.25">
      <c r="L247" s="316" t="s">
        <v>920</v>
      </c>
      <c r="M247" s="317" t="s">
        <v>922</v>
      </c>
      <c r="N247" s="316" t="s">
        <v>795</v>
      </c>
      <c r="O247" s="316" t="s">
        <v>917</v>
      </c>
      <c r="P247" s="318" t="s">
        <v>2875</v>
      </c>
      <c r="Q247" s="315">
        <v>35474</v>
      </c>
      <c r="R247" s="314" t="s">
        <v>921</v>
      </c>
      <c r="S247" s="313" t="s">
        <v>920</v>
      </c>
      <c r="T247" s="313" t="s">
        <v>920</v>
      </c>
      <c r="U247" s="316" t="s">
        <v>920</v>
      </c>
    </row>
    <row r="248" spans="12:21" ht="18" customHeight="1" x14ac:dyDescent="0.25">
      <c r="L248" s="316" t="s">
        <v>958</v>
      </c>
      <c r="M248" s="317" t="s">
        <v>960</v>
      </c>
      <c r="N248" s="316" t="s">
        <v>795</v>
      </c>
      <c r="O248" s="316" t="s">
        <v>949</v>
      </c>
      <c r="P248" s="318" t="s">
        <v>2875</v>
      </c>
      <c r="Q248" s="315">
        <v>17842</v>
      </c>
      <c r="R248" s="314" t="s">
        <v>959</v>
      </c>
      <c r="S248" s="313" t="s">
        <v>958</v>
      </c>
      <c r="T248" s="313" t="s">
        <v>958</v>
      </c>
      <c r="U248" s="316" t="s">
        <v>958</v>
      </c>
    </row>
    <row r="249" spans="12:21" ht="18" customHeight="1" x14ac:dyDescent="0.25">
      <c r="L249" s="316" t="s">
        <v>955</v>
      </c>
      <c r="M249" s="317" t="s">
        <v>957</v>
      </c>
      <c r="N249" s="316" t="s">
        <v>795</v>
      </c>
      <c r="O249" s="316" t="s">
        <v>949</v>
      </c>
      <c r="P249" s="318" t="s">
        <v>2875</v>
      </c>
      <c r="Q249" s="315">
        <v>117798</v>
      </c>
      <c r="R249" s="314" t="s">
        <v>956</v>
      </c>
      <c r="S249" s="313" t="s">
        <v>955</v>
      </c>
      <c r="T249" s="313" t="s">
        <v>955</v>
      </c>
      <c r="U249" s="316" t="s">
        <v>955</v>
      </c>
    </row>
    <row r="250" spans="12:21" ht="18" customHeight="1" x14ac:dyDescent="0.25">
      <c r="L250" s="316" t="s">
        <v>952</v>
      </c>
      <c r="M250" s="317" t="s">
        <v>954</v>
      </c>
      <c r="N250" s="316" t="s">
        <v>795</v>
      </c>
      <c r="O250" s="316" t="s">
        <v>949</v>
      </c>
      <c r="P250" s="318" t="s">
        <v>2875</v>
      </c>
      <c r="Q250" s="315">
        <v>25933</v>
      </c>
      <c r="R250" s="314" t="s">
        <v>953</v>
      </c>
      <c r="S250" s="313" t="s">
        <v>952</v>
      </c>
      <c r="T250" s="313" t="s">
        <v>952</v>
      </c>
      <c r="U250" s="316" t="s">
        <v>952</v>
      </c>
    </row>
    <row r="251" spans="12:21" ht="18" customHeight="1" x14ac:dyDescent="0.25">
      <c r="L251" s="316" t="s">
        <v>948</v>
      </c>
      <c r="M251" s="317" t="s">
        <v>951</v>
      </c>
      <c r="N251" s="316" t="s">
        <v>795</v>
      </c>
      <c r="O251" s="316" t="s">
        <v>949</v>
      </c>
      <c r="P251" s="318" t="s">
        <v>2875</v>
      </c>
      <c r="Q251" s="315">
        <v>97210</v>
      </c>
      <c r="R251" s="314" t="s">
        <v>950</v>
      </c>
      <c r="S251" s="313" t="s">
        <v>948</v>
      </c>
      <c r="T251" s="313" t="s">
        <v>948</v>
      </c>
      <c r="U251" s="316" t="s">
        <v>948</v>
      </c>
    </row>
    <row r="252" spans="12:21" ht="18" customHeight="1" x14ac:dyDescent="0.25">
      <c r="L252" s="316" t="s">
        <v>837</v>
      </c>
      <c r="M252" s="317" t="s">
        <v>839</v>
      </c>
      <c r="N252" s="316" t="s">
        <v>795</v>
      </c>
      <c r="O252" s="316" t="s">
        <v>831</v>
      </c>
      <c r="P252" s="318" t="s">
        <v>2875</v>
      </c>
      <c r="Q252" s="315">
        <v>15083</v>
      </c>
      <c r="R252" s="314" t="s">
        <v>838</v>
      </c>
      <c r="S252" s="313" t="s">
        <v>837</v>
      </c>
      <c r="T252" s="313" t="s">
        <v>837</v>
      </c>
      <c r="U252" s="316" t="s">
        <v>837</v>
      </c>
    </row>
    <row r="253" spans="12:21" ht="18" customHeight="1" x14ac:dyDescent="0.25">
      <c r="L253" s="316" t="s">
        <v>861</v>
      </c>
      <c r="M253" s="317" t="s">
        <v>863</v>
      </c>
      <c r="N253" s="316" t="s">
        <v>795</v>
      </c>
      <c r="O253" s="316" t="s">
        <v>831</v>
      </c>
      <c r="P253" s="318" t="s">
        <v>2875</v>
      </c>
      <c r="Q253" s="315">
        <v>17680</v>
      </c>
      <c r="R253" s="314" t="s">
        <v>862</v>
      </c>
      <c r="S253" s="313" t="s">
        <v>861</v>
      </c>
      <c r="T253" s="313" t="s">
        <v>861</v>
      </c>
      <c r="U253" s="316" t="s">
        <v>861</v>
      </c>
    </row>
    <row r="254" spans="12:21" ht="18" customHeight="1" x14ac:dyDescent="0.25">
      <c r="L254" s="316" t="s">
        <v>852</v>
      </c>
      <c r="M254" s="317" t="s">
        <v>854</v>
      </c>
      <c r="N254" s="316" t="s">
        <v>795</v>
      </c>
      <c r="O254" s="316" t="s">
        <v>831</v>
      </c>
      <c r="P254" s="318" t="s">
        <v>2875</v>
      </c>
      <c r="Q254" s="315">
        <v>23895</v>
      </c>
      <c r="R254" s="314" t="s">
        <v>853</v>
      </c>
      <c r="S254" s="313" t="s">
        <v>852</v>
      </c>
      <c r="T254" s="313" t="s">
        <v>852</v>
      </c>
      <c r="U254" s="316" t="s">
        <v>852</v>
      </c>
    </row>
    <row r="255" spans="12:21" ht="18" customHeight="1" x14ac:dyDescent="0.25">
      <c r="L255" s="316" t="s">
        <v>870</v>
      </c>
      <c r="M255" s="317" t="s">
        <v>872</v>
      </c>
      <c r="N255" s="316" t="s">
        <v>795</v>
      </c>
      <c r="O255" s="316" t="s">
        <v>831</v>
      </c>
      <c r="P255" s="318" t="s">
        <v>2875</v>
      </c>
      <c r="Q255" s="315">
        <v>25493</v>
      </c>
      <c r="R255" s="314" t="s">
        <v>871</v>
      </c>
      <c r="S255" s="313" t="s">
        <v>870</v>
      </c>
      <c r="T255" s="313" t="s">
        <v>870</v>
      </c>
      <c r="U255" s="316" t="s">
        <v>870</v>
      </c>
    </row>
    <row r="256" spans="12:21" ht="18" customHeight="1" x14ac:dyDescent="0.25">
      <c r="L256" s="316" t="s">
        <v>843</v>
      </c>
      <c r="M256" s="317" t="s">
        <v>845</v>
      </c>
      <c r="N256" s="316" t="s">
        <v>795</v>
      </c>
      <c r="O256" s="316" t="s">
        <v>831</v>
      </c>
      <c r="P256" s="318" t="s">
        <v>2875</v>
      </c>
      <c r="Q256" s="315">
        <v>17064</v>
      </c>
      <c r="R256" s="314" t="s">
        <v>844</v>
      </c>
      <c r="S256" s="313" t="s">
        <v>843</v>
      </c>
      <c r="T256" s="313" t="s">
        <v>843</v>
      </c>
      <c r="U256" s="316" t="s">
        <v>843</v>
      </c>
    </row>
    <row r="257" spans="12:21" ht="18" customHeight="1" x14ac:dyDescent="0.25">
      <c r="L257" s="316" t="s">
        <v>834</v>
      </c>
      <c r="M257" s="317" t="s">
        <v>836</v>
      </c>
      <c r="N257" s="316" t="s">
        <v>795</v>
      </c>
      <c r="O257" s="316" t="s">
        <v>831</v>
      </c>
      <c r="P257" s="318" t="s">
        <v>2875</v>
      </c>
      <c r="Q257" s="315">
        <v>33059</v>
      </c>
      <c r="R257" s="314" t="s">
        <v>835</v>
      </c>
      <c r="S257" s="313" t="s">
        <v>834</v>
      </c>
      <c r="T257" s="313" t="s">
        <v>834</v>
      </c>
      <c r="U257" s="316" t="s">
        <v>834</v>
      </c>
    </row>
    <row r="258" spans="12:21" ht="18" customHeight="1" x14ac:dyDescent="0.25">
      <c r="L258" s="316" t="s">
        <v>849</v>
      </c>
      <c r="M258" s="317" t="s">
        <v>851</v>
      </c>
      <c r="N258" s="316" t="s">
        <v>795</v>
      </c>
      <c r="O258" s="316" t="s">
        <v>831</v>
      </c>
      <c r="P258" s="318" t="s">
        <v>2875</v>
      </c>
      <c r="Q258" s="315">
        <v>17680</v>
      </c>
      <c r="R258" s="314" t="s">
        <v>850</v>
      </c>
      <c r="S258" s="313" t="s">
        <v>849</v>
      </c>
      <c r="T258" s="313" t="s">
        <v>849</v>
      </c>
      <c r="U258" s="316" t="s">
        <v>849</v>
      </c>
    </row>
    <row r="259" spans="12:21" ht="18" customHeight="1" x14ac:dyDescent="0.25">
      <c r="L259" s="316" t="s">
        <v>867</v>
      </c>
      <c r="M259" s="317" t="s">
        <v>869</v>
      </c>
      <c r="N259" s="316" t="s">
        <v>795</v>
      </c>
      <c r="O259" s="316" t="s">
        <v>831</v>
      </c>
      <c r="P259" s="318" t="s">
        <v>2875</v>
      </c>
      <c r="Q259" s="315">
        <v>15427</v>
      </c>
      <c r="R259" s="314" t="s">
        <v>868</v>
      </c>
      <c r="S259" s="313" t="s">
        <v>867</v>
      </c>
      <c r="T259" s="313" t="s">
        <v>867</v>
      </c>
      <c r="U259" s="316" t="s">
        <v>867</v>
      </c>
    </row>
    <row r="260" spans="12:21" ht="18" customHeight="1" x14ac:dyDescent="0.25">
      <c r="L260" s="316" t="s">
        <v>830</v>
      </c>
      <c r="M260" s="317" t="s">
        <v>833</v>
      </c>
      <c r="N260" s="316" t="s">
        <v>795</v>
      </c>
      <c r="O260" s="316" t="s">
        <v>831</v>
      </c>
      <c r="P260" s="318" t="s">
        <v>2875</v>
      </c>
      <c r="Q260" s="315">
        <v>71836</v>
      </c>
      <c r="R260" s="314" t="s">
        <v>832</v>
      </c>
      <c r="S260" s="313" t="s">
        <v>830</v>
      </c>
      <c r="T260" s="313" t="s">
        <v>830</v>
      </c>
      <c r="U260" s="316" t="s">
        <v>830</v>
      </c>
    </row>
    <row r="261" spans="12:21" ht="18" customHeight="1" x14ac:dyDescent="0.25">
      <c r="L261" s="316" t="s">
        <v>864</v>
      </c>
      <c r="M261" s="317" t="s">
        <v>866</v>
      </c>
      <c r="N261" s="316" t="s">
        <v>795</v>
      </c>
      <c r="O261" s="316" t="s">
        <v>831</v>
      </c>
      <c r="P261" s="318" t="s">
        <v>2875</v>
      </c>
      <c r="Q261" s="315">
        <v>40918</v>
      </c>
      <c r="R261" s="314" t="s">
        <v>865</v>
      </c>
      <c r="S261" s="313" t="s">
        <v>864</v>
      </c>
      <c r="T261" s="313" t="s">
        <v>864</v>
      </c>
      <c r="U261" s="316" t="s">
        <v>864</v>
      </c>
    </row>
    <row r="262" spans="12:21" ht="18" customHeight="1" x14ac:dyDescent="0.25">
      <c r="L262" s="316" t="s">
        <v>846</v>
      </c>
      <c r="M262" s="317" t="s">
        <v>848</v>
      </c>
      <c r="N262" s="316" t="s">
        <v>795</v>
      </c>
      <c r="O262" s="316" t="s">
        <v>831</v>
      </c>
      <c r="P262" s="318" t="s">
        <v>2875</v>
      </c>
      <c r="Q262" s="315">
        <v>34559</v>
      </c>
      <c r="R262" s="314" t="s">
        <v>847</v>
      </c>
      <c r="S262" s="313" t="s">
        <v>846</v>
      </c>
      <c r="T262" s="313" t="s">
        <v>846</v>
      </c>
      <c r="U262" s="316" t="s">
        <v>846</v>
      </c>
    </row>
    <row r="263" spans="12:21" ht="18" customHeight="1" x14ac:dyDescent="0.25">
      <c r="L263" s="316" t="s">
        <v>855</v>
      </c>
      <c r="M263" s="317" t="s">
        <v>857</v>
      </c>
      <c r="N263" s="316" t="s">
        <v>795</v>
      </c>
      <c r="O263" s="316" t="s">
        <v>831</v>
      </c>
      <c r="P263" s="318" t="s">
        <v>2875</v>
      </c>
      <c r="Q263" s="315">
        <v>186307</v>
      </c>
      <c r="R263" s="314" t="s">
        <v>856</v>
      </c>
      <c r="S263" s="313" t="s">
        <v>855</v>
      </c>
      <c r="T263" s="313" t="s">
        <v>855</v>
      </c>
      <c r="U263" s="316" t="s">
        <v>855</v>
      </c>
    </row>
    <row r="264" spans="12:21" ht="18" customHeight="1" x14ac:dyDescent="0.25">
      <c r="L264" s="316" t="s">
        <v>858</v>
      </c>
      <c r="M264" s="317" t="s">
        <v>860</v>
      </c>
      <c r="N264" s="316" t="s">
        <v>795</v>
      </c>
      <c r="O264" s="316" t="s">
        <v>831</v>
      </c>
      <c r="P264" s="318" t="s">
        <v>2875</v>
      </c>
      <c r="Q264" s="315">
        <v>16122</v>
      </c>
      <c r="R264" s="314" t="s">
        <v>859</v>
      </c>
      <c r="S264" s="313" t="s">
        <v>858</v>
      </c>
      <c r="T264" s="313" t="s">
        <v>858</v>
      </c>
      <c r="U264" s="316" t="s">
        <v>858</v>
      </c>
    </row>
    <row r="265" spans="12:21" ht="18" customHeight="1" x14ac:dyDescent="0.25">
      <c r="L265" s="316" t="s">
        <v>840</v>
      </c>
      <c r="M265" s="317" t="s">
        <v>842</v>
      </c>
      <c r="N265" s="316" t="s">
        <v>795</v>
      </c>
      <c r="O265" s="316" t="s">
        <v>831</v>
      </c>
      <c r="P265" s="318" t="s">
        <v>2875</v>
      </c>
      <c r="Q265" s="315">
        <v>15415</v>
      </c>
      <c r="R265" s="314" t="s">
        <v>841</v>
      </c>
      <c r="S265" s="313" t="s">
        <v>840</v>
      </c>
      <c r="T265" s="313" t="s">
        <v>840</v>
      </c>
      <c r="U265" s="316" t="s">
        <v>840</v>
      </c>
    </row>
    <row r="266" spans="12:21" ht="18" customHeight="1" x14ac:dyDescent="0.25">
      <c r="L266" s="316" t="s">
        <v>802</v>
      </c>
      <c r="M266" s="317" t="s">
        <v>805</v>
      </c>
      <c r="N266" s="316" t="s">
        <v>795</v>
      </c>
      <c r="O266" s="316" t="s">
        <v>803</v>
      </c>
      <c r="P266" s="318" t="s">
        <v>2875</v>
      </c>
      <c r="Q266" s="315">
        <v>27041</v>
      </c>
      <c r="R266" s="314" t="s">
        <v>804</v>
      </c>
      <c r="S266" s="313" t="s">
        <v>802</v>
      </c>
      <c r="T266" s="313" t="s">
        <v>802</v>
      </c>
      <c r="U266" s="316" t="s">
        <v>802</v>
      </c>
    </row>
    <row r="267" spans="12:21" ht="18" customHeight="1" x14ac:dyDescent="0.25">
      <c r="L267" s="316" t="s">
        <v>809</v>
      </c>
      <c r="M267" s="317" t="s">
        <v>811</v>
      </c>
      <c r="N267" s="316" t="s">
        <v>795</v>
      </c>
      <c r="O267" s="316" t="s">
        <v>803</v>
      </c>
      <c r="P267" s="318" t="s">
        <v>2875</v>
      </c>
      <c r="Q267" s="315">
        <v>19746</v>
      </c>
      <c r="R267" s="314" t="s">
        <v>810</v>
      </c>
      <c r="S267" s="313" t="s">
        <v>809</v>
      </c>
      <c r="T267" s="313" t="s">
        <v>809</v>
      </c>
      <c r="U267" s="316" t="s">
        <v>809</v>
      </c>
    </row>
    <row r="268" spans="12:21" ht="18" customHeight="1" x14ac:dyDescent="0.25">
      <c r="L268" s="316" t="s">
        <v>806</v>
      </c>
      <c r="M268" s="317" t="s">
        <v>808</v>
      </c>
      <c r="N268" s="316" t="s">
        <v>795</v>
      </c>
      <c r="O268" s="316" t="s">
        <v>803</v>
      </c>
      <c r="P268" s="318" t="s">
        <v>2875</v>
      </c>
      <c r="Q268" s="315">
        <v>196518</v>
      </c>
      <c r="R268" s="314" t="s">
        <v>807</v>
      </c>
      <c r="S268" s="313" t="s">
        <v>806</v>
      </c>
      <c r="T268" s="313" t="s">
        <v>806</v>
      </c>
      <c r="U268" s="316" t="s">
        <v>806</v>
      </c>
    </row>
    <row r="269" spans="12:21" ht="18" customHeight="1" x14ac:dyDescent="0.25">
      <c r="L269" s="316" t="s">
        <v>799</v>
      </c>
      <c r="M269" s="317" t="s">
        <v>801</v>
      </c>
      <c r="N269" s="316" t="s">
        <v>795</v>
      </c>
      <c r="O269" s="316" t="s">
        <v>796</v>
      </c>
      <c r="P269" s="318" t="s">
        <v>2875</v>
      </c>
      <c r="Q269" s="315">
        <v>103942</v>
      </c>
      <c r="R269" s="314" t="s">
        <v>800</v>
      </c>
      <c r="S269" s="313" t="s">
        <v>799</v>
      </c>
      <c r="T269" s="313" t="s">
        <v>799</v>
      </c>
      <c r="U269" s="316" t="s">
        <v>799</v>
      </c>
    </row>
    <row r="270" spans="12:21" ht="18" customHeight="1" x14ac:dyDescent="0.25">
      <c r="L270" s="316" t="s">
        <v>794</v>
      </c>
      <c r="M270" s="317" t="s">
        <v>798</v>
      </c>
      <c r="N270" s="316" t="s">
        <v>795</v>
      </c>
      <c r="O270" s="316" t="s">
        <v>796</v>
      </c>
      <c r="P270" s="318" t="s">
        <v>2875</v>
      </c>
      <c r="Q270" s="315">
        <v>15300</v>
      </c>
      <c r="R270" s="314" t="s">
        <v>797</v>
      </c>
      <c r="S270" s="313" t="s">
        <v>794</v>
      </c>
      <c r="T270" s="313" t="s">
        <v>794</v>
      </c>
      <c r="U270" s="316" t="s">
        <v>794</v>
      </c>
    </row>
    <row r="271" spans="12:21" ht="18" customHeight="1" x14ac:dyDescent="0.25">
      <c r="L271" s="316" t="s">
        <v>932</v>
      </c>
      <c r="M271" s="317" t="s">
        <v>935</v>
      </c>
      <c r="N271" s="316" t="s">
        <v>795</v>
      </c>
      <c r="O271" s="316" t="s">
        <v>933</v>
      </c>
      <c r="P271" s="318" t="s">
        <v>2875</v>
      </c>
      <c r="Q271" s="315">
        <v>16714</v>
      </c>
      <c r="R271" s="314" t="s">
        <v>934</v>
      </c>
      <c r="S271" s="313" t="s">
        <v>932</v>
      </c>
      <c r="T271" s="313" t="s">
        <v>932</v>
      </c>
      <c r="U271" s="316" t="s">
        <v>932</v>
      </c>
    </row>
    <row r="272" spans="12:21" ht="18" customHeight="1" x14ac:dyDescent="0.25">
      <c r="L272" s="316" t="s">
        <v>945</v>
      </c>
      <c r="M272" s="317" t="s">
        <v>947</v>
      </c>
      <c r="N272" s="316" t="s">
        <v>795</v>
      </c>
      <c r="O272" s="316" t="s">
        <v>933</v>
      </c>
      <c r="P272" s="318" t="s">
        <v>2875</v>
      </c>
      <c r="Q272" s="315">
        <v>157663</v>
      </c>
      <c r="R272" s="314" t="s">
        <v>946</v>
      </c>
      <c r="S272" s="313" t="s">
        <v>945</v>
      </c>
      <c r="T272" s="313" t="s">
        <v>945</v>
      </c>
      <c r="U272" s="316" t="s">
        <v>945</v>
      </c>
    </row>
    <row r="273" spans="12:21" ht="18" customHeight="1" x14ac:dyDescent="0.25">
      <c r="L273" s="316" t="s">
        <v>936</v>
      </c>
      <c r="M273" s="317" t="s">
        <v>938</v>
      </c>
      <c r="N273" s="316" t="s">
        <v>795</v>
      </c>
      <c r="O273" s="316" t="s">
        <v>933</v>
      </c>
      <c r="P273" s="318" t="s">
        <v>2875</v>
      </c>
      <c r="Q273" s="315">
        <v>28819</v>
      </c>
      <c r="R273" s="314" t="s">
        <v>937</v>
      </c>
      <c r="S273" s="313" t="s">
        <v>936</v>
      </c>
      <c r="T273" s="313" t="s">
        <v>936</v>
      </c>
      <c r="U273" s="316" t="s">
        <v>936</v>
      </c>
    </row>
    <row r="274" spans="12:21" ht="18" customHeight="1" x14ac:dyDescent="0.25">
      <c r="L274" s="316" t="s">
        <v>942</v>
      </c>
      <c r="M274" s="317" t="s">
        <v>944</v>
      </c>
      <c r="N274" s="316" t="s">
        <v>795</v>
      </c>
      <c r="O274" s="316" t="s">
        <v>933</v>
      </c>
      <c r="P274" s="318" t="s">
        <v>2875</v>
      </c>
      <c r="Q274" s="315">
        <v>32283</v>
      </c>
      <c r="R274" s="314" t="s">
        <v>943</v>
      </c>
      <c r="S274" s="313" t="s">
        <v>942</v>
      </c>
      <c r="T274" s="313" t="s">
        <v>942</v>
      </c>
      <c r="U274" s="316" t="s">
        <v>942</v>
      </c>
    </row>
    <row r="275" spans="12:21" ht="18" customHeight="1" x14ac:dyDescent="0.25">
      <c r="L275" s="316" t="s">
        <v>939</v>
      </c>
      <c r="M275" s="317" t="s">
        <v>941</v>
      </c>
      <c r="N275" s="316" t="s">
        <v>795</v>
      </c>
      <c r="O275" s="316" t="s">
        <v>933</v>
      </c>
      <c r="P275" s="318" t="s">
        <v>2875</v>
      </c>
      <c r="Q275" s="315">
        <v>58755</v>
      </c>
      <c r="R275" s="314" t="s">
        <v>940</v>
      </c>
      <c r="S275" s="313" t="s">
        <v>939</v>
      </c>
      <c r="T275" s="313" t="s">
        <v>939</v>
      </c>
      <c r="U275" s="316" t="s">
        <v>939</v>
      </c>
    </row>
    <row r="276" spans="12:21" ht="18" customHeight="1" x14ac:dyDescent="0.25">
      <c r="L276" s="316" t="s">
        <v>827</v>
      </c>
      <c r="M276" s="317" t="s">
        <v>829</v>
      </c>
      <c r="N276" s="316" t="s">
        <v>795</v>
      </c>
      <c r="O276" s="316" t="s">
        <v>2771</v>
      </c>
      <c r="P276" s="318" t="s">
        <v>2875</v>
      </c>
      <c r="Q276" s="315">
        <v>25770</v>
      </c>
      <c r="R276" s="314" t="s">
        <v>828</v>
      </c>
      <c r="S276" s="313" t="s">
        <v>827</v>
      </c>
      <c r="T276" s="313" t="s">
        <v>827</v>
      </c>
      <c r="U276" s="316" t="s">
        <v>827</v>
      </c>
    </row>
    <row r="277" spans="12:21" ht="18" customHeight="1" x14ac:dyDescent="0.25">
      <c r="L277" s="316" t="s">
        <v>815</v>
      </c>
      <c r="M277" s="317" t="s">
        <v>817</v>
      </c>
      <c r="N277" s="316" t="s">
        <v>795</v>
      </c>
      <c r="O277" s="316" t="s">
        <v>2771</v>
      </c>
      <c r="P277" s="318" t="s">
        <v>2875</v>
      </c>
      <c r="Q277" s="315">
        <v>15346</v>
      </c>
      <c r="R277" s="314" t="s">
        <v>816</v>
      </c>
      <c r="S277" s="313" t="s">
        <v>815</v>
      </c>
      <c r="T277" s="313" t="s">
        <v>815</v>
      </c>
      <c r="U277" s="316" t="s">
        <v>815</v>
      </c>
    </row>
    <row r="278" spans="12:21" ht="18" customHeight="1" x14ac:dyDescent="0.25">
      <c r="L278" s="316" t="s">
        <v>821</v>
      </c>
      <c r="M278" s="317" t="s">
        <v>823</v>
      </c>
      <c r="N278" s="316" t="s">
        <v>795</v>
      </c>
      <c r="O278" s="316" t="s">
        <v>2771</v>
      </c>
      <c r="P278" s="318" t="s">
        <v>2875</v>
      </c>
      <c r="Q278" s="315">
        <v>15018</v>
      </c>
      <c r="R278" s="314" t="s">
        <v>822</v>
      </c>
      <c r="S278" s="313" t="s">
        <v>821</v>
      </c>
      <c r="T278" s="313" t="s">
        <v>821</v>
      </c>
      <c r="U278" s="316" t="s">
        <v>821</v>
      </c>
    </row>
    <row r="279" spans="12:21" ht="18" customHeight="1" x14ac:dyDescent="0.25">
      <c r="L279" s="316" t="s">
        <v>812</v>
      </c>
      <c r="M279" s="317" t="s">
        <v>814</v>
      </c>
      <c r="N279" s="316" t="s">
        <v>795</v>
      </c>
      <c r="O279" s="316" t="s">
        <v>2771</v>
      </c>
      <c r="P279" s="318" t="s">
        <v>2875</v>
      </c>
      <c r="Q279" s="315">
        <v>18982</v>
      </c>
      <c r="R279" s="314" t="s">
        <v>813</v>
      </c>
      <c r="S279" s="313" t="s">
        <v>812</v>
      </c>
      <c r="T279" s="313" t="s">
        <v>812</v>
      </c>
      <c r="U279" s="316" t="s">
        <v>812</v>
      </c>
    </row>
    <row r="280" spans="12:21" ht="18" customHeight="1" x14ac:dyDescent="0.25">
      <c r="L280" s="316" t="s">
        <v>824</v>
      </c>
      <c r="M280" s="317" t="s">
        <v>826</v>
      </c>
      <c r="N280" s="316" t="s">
        <v>795</v>
      </c>
      <c r="O280" s="316" t="s">
        <v>2771</v>
      </c>
      <c r="P280" s="318" t="s">
        <v>2875</v>
      </c>
      <c r="Q280" s="315">
        <v>171999</v>
      </c>
      <c r="R280" s="314" t="s">
        <v>825</v>
      </c>
      <c r="S280" s="313" t="s">
        <v>824</v>
      </c>
      <c r="T280" s="313" t="s">
        <v>824</v>
      </c>
      <c r="U280" s="316" t="s">
        <v>824</v>
      </c>
    </row>
    <row r="281" spans="12:21" ht="18" customHeight="1" x14ac:dyDescent="0.25">
      <c r="L281" s="316" t="s">
        <v>818</v>
      </c>
      <c r="M281" s="317" t="s">
        <v>820</v>
      </c>
      <c r="N281" s="316" t="s">
        <v>795</v>
      </c>
      <c r="O281" s="316" t="s">
        <v>2771</v>
      </c>
      <c r="P281" s="318" t="s">
        <v>2875</v>
      </c>
      <c r="Q281" s="315">
        <v>25485</v>
      </c>
      <c r="R281" s="314" t="s">
        <v>819</v>
      </c>
      <c r="S281" s="313" t="s">
        <v>818</v>
      </c>
      <c r="T281" s="313" t="s">
        <v>818</v>
      </c>
      <c r="U281" s="316" t="s">
        <v>818</v>
      </c>
    </row>
    <row r="282" spans="12:21" ht="18" customHeight="1" x14ac:dyDescent="0.25">
      <c r="L282" s="316" t="s">
        <v>974</v>
      </c>
      <c r="M282" s="317" t="s">
        <v>976</v>
      </c>
      <c r="N282" s="316" t="s">
        <v>795</v>
      </c>
      <c r="O282" s="316" t="s">
        <v>962</v>
      </c>
      <c r="P282" s="318" t="s">
        <v>2875</v>
      </c>
      <c r="Q282" s="315">
        <v>22295</v>
      </c>
      <c r="R282" s="314" t="s">
        <v>975</v>
      </c>
      <c r="S282" s="313" t="s">
        <v>974</v>
      </c>
      <c r="T282" s="313" t="s">
        <v>974</v>
      </c>
      <c r="U282" s="316" t="s">
        <v>974</v>
      </c>
    </row>
    <row r="283" spans="12:21" ht="18" customHeight="1" x14ac:dyDescent="0.25">
      <c r="L283" s="316" t="s">
        <v>971</v>
      </c>
      <c r="M283" s="317" t="s">
        <v>973</v>
      </c>
      <c r="N283" s="316" t="s">
        <v>795</v>
      </c>
      <c r="O283" s="316" t="s">
        <v>962</v>
      </c>
      <c r="P283" s="318" t="s">
        <v>2875</v>
      </c>
      <c r="Q283" s="315">
        <v>150576</v>
      </c>
      <c r="R283" s="314" t="s">
        <v>972</v>
      </c>
      <c r="S283" s="313" t="s">
        <v>971</v>
      </c>
      <c r="T283" s="313" t="s">
        <v>971</v>
      </c>
      <c r="U283" s="316" t="s">
        <v>971</v>
      </c>
    </row>
    <row r="284" spans="12:21" ht="18" customHeight="1" x14ac:dyDescent="0.25">
      <c r="L284" s="316" t="s">
        <v>965</v>
      </c>
      <c r="M284" s="317" t="s">
        <v>967</v>
      </c>
      <c r="N284" s="316" t="s">
        <v>795</v>
      </c>
      <c r="O284" s="316" t="s">
        <v>962</v>
      </c>
      <c r="P284" s="318" t="s">
        <v>2875</v>
      </c>
      <c r="Q284" s="315">
        <v>17143</v>
      </c>
      <c r="R284" s="314" t="s">
        <v>966</v>
      </c>
      <c r="S284" s="313" t="s">
        <v>965</v>
      </c>
      <c r="T284" s="313" t="s">
        <v>965</v>
      </c>
      <c r="U284" s="316" t="s">
        <v>965</v>
      </c>
    </row>
    <row r="285" spans="12:21" ht="18" customHeight="1" x14ac:dyDescent="0.25">
      <c r="L285" s="316" t="s">
        <v>968</v>
      </c>
      <c r="M285" s="317" t="s">
        <v>970</v>
      </c>
      <c r="N285" s="316" t="s">
        <v>795</v>
      </c>
      <c r="O285" s="316" t="s">
        <v>962</v>
      </c>
      <c r="P285" s="318" t="s">
        <v>2875</v>
      </c>
      <c r="Q285" s="315">
        <v>35181</v>
      </c>
      <c r="R285" s="314" t="s">
        <v>969</v>
      </c>
      <c r="S285" s="313" t="s">
        <v>968</v>
      </c>
      <c r="T285" s="313" t="s">
        <v>968</v>
      </c>
      <c r="U285" s="316" t="s">
        <v>968</v>
      </c>
    </row>
    <row r="286" spans="12:21" ht="18" customHeight="1" x14ac:dyDescent="0.25">
      <c r="L286" s="316" t="s">
        <v>961</v>
      </c>
      <c r="M286" s="317" t="s">
        <v>964</v>
      </c>
      <c r="N286" s="316" t="s">
        <v>795</v>
      </c>
      <c r="O286" s="316" t="s">
        <v>962</v>
      </c>
      <c r="P286" s="318" t="s">
        <v>2875</v>
      </c>
      <c r="Q286" s="315">
        <v>19569</v>
      </c>
      <c r="R286" s="314" t="s">
        <v>963</v>
      </c>
      <c r="S286" s="313" t="s">
        <v>961</v>
      </c>
      <c r="T286" s="313" t="s">
        <v>961</v>
      </c>
      <c r="U286" s="316" t="s">
        <v>961</v>
      </c>
    </row>
    <row r="287" spans="12:21" ht="18" customHeight="1" x14ac:dyDescent="0.25">
      <c r="L287" s="316" t="s">
        <v>768</v>
      </c>
      <c r="M287" s="317" t="s">
        <v>770</v>
      </c>
      <c r="N287" s="316" t="s">
        <v>757</v>
      </c>
      <c r="O287" s="316" t="s">
        <v>765</v>
      </c>
      <c r="P287" s="318" t="s">
        <v>2875</v>
      </c>
      <c r="Q287" s="315">
        <v>28453</v>
      </c>
      <c r="R287" s="314" t="s">
        <v>769</v>
      </c>
      <c r="S287" s="313" t="s">
        <v>768</v>
      </c>
      <c r="T287" s="313" t="s">
        <v>768</v>
      </c>
      <c r="U287" s="316" t="s">
        <v>768</v>
      </c>
    </row>
    <row r="288" spans="12:21" ht="18" customHeight="1" x14ac:dyDescent="0.25">
      <c r="L288" s="316" t="s">
        <v>764</v>
      </c>
      <c r="M288" s="317" t="s">
        <v>767</v>
      </c>
      <c r="N288" s="316" t="s">
        <v>757</v>
      </c>
      <c r="O288" s="316" t="s">
        <v>765</v>
      </c>
      <c r="P288" s="318" t="s">
        <v>2875</v>
      </c>
      <c r="Q288" s="315">
        <v>34336</v>
      </c>
      <c r="R288" s="314" t="s">
        <v>766</v>
      </c>
      <c r="S288" s="313" t="s">
        <v>764</v>
      </c>
      <c r="T288" s="313" t="s">
        <v>764</v>
      </c>
      <c r="U288" s="316" t="s">
        <v>764</v>
      </c>
    </row>
    <row r="289" spans="12:21" ht="18" customHeight="1" x14ac:dyDescent="0.25">
      <c r="L289" s="316" t="s">
        <v>791</v>
      </c>
      <c r="M289" s="317" t="s">
        <v>793</v>
      </c>
      <c r="N289" s="316" t="s">
        <v>757</v>
      </c>
      <c r="O289" s="316" t="s">
        <v>776</v>
      </c>
      <c r="P289" s="318" t="s">
        <v>2875</v>
      </c>
      <c r="Q289" s="315">
        <v>15123</v>
      </c>
      <c r="R289" s="314" t="s">
        <v>792</v>
      </c>
      <c r="S289" s="313" t="s">
        <v>791</v>
      </c>
      <c r="T289" s="313" t="s">
        <v>791</v>
      </c>
      <c r="U289" s="316" t="s">
        <v>791</v>
      </c>
    </row>
    <row r="290" spans="12:21" ht="18" customHeight="1" x14ac:dyDescent="0.25">
      <c r="L290" s="316" t="s">
        <v>782</v>
      </c>
      <c r="M290" s="317" t="s">
        <v>784</v>
      </c>
      <c r="N290" s="316" t="s">
        <v>757</v>
      </c>
      <c r="O290" s="316" t="s">
        <v>776</v>
      </c>
      <c r="P290" s="318" t="s">
        <v>2875</v>
      </c>
      <c r="Q290" s="315">
        <v>15200</v>
      </c>
      <c r="R290" s="314" t="s">
        <v>783</v>
      </c>
      <c r="S290" s="313" t="s">
        <v>782</v>
      </c>
      <c r="T290" s="313" t="s">
        <v>782</v>
      </c>
      <c r="U290" s="316" t="s">
        <v>782</v>
      </c>
    </row>
    <row r="291" spans="12:21" ht="18" customHeight="1" x14ac:dyDescent="0.25">
      <c r="L291" s="316" t="s">
        <v>775</v>
      </c>
      <c r="M291" s="317" t="s">
        <v>778</v>
      </c>
      <c r="N291" s="316" t="s">
        <v>757</v>
      </c>
      <c r="O291" s="316" t="s">
        <v>776</v>
      </c>
      <c r="P291" s="318" t="s">
        <v>2875</v>
      </c>
      <c r="Q291" s="315">
        <v>15731</v>
      </c>
      <c r="R291" s="314" t="s">
        <v>777</v>
      </c>
      <c r="S291" s="313" t="s">
        <v>775</v>
      </c>
      <c r="T291" s="313" t="s">
        <v>775</v>
      </c>
      <c r="U291" s="316" t="s">
        <v>775</v>
      </c>
    </row>
    <row r="292" spans="12:21" ht="18" customHeight="1" x14ac:dyDescent="0.25">
      <c r="L292" s="316" t="s">
        <v>788</v>
      </c>
      <c r="M292" s="317" t="s">
        <v>790</v>
      </c>
      <c r="N292" s="316" t="s">
        <v>757</v>
      </c>
      <c r="O292" s="316" t="s">
        <v>776</v>
      </c>
      <c r="P292" s="318" t="s">
        <v>2875</v>
      </c>
      <c r="Q292" s="315">
        <v>19931</v>
      </c>
      <c r="R292" s="314" t="s">
        <v>789</v>
      </c>
      <c r="S292" s="313" t="s">
        <v>788</v>
      </c>
      <c r="T292" s="313" t="s">
        <v>788</v>
      </c>
      <c r="U292" s="316" t="s">
        <v>788</v>
      </c>
    </row>
    <row r="293" spans="12:21" ht="18" customHeight="1" x14ac:dyDescent="0.25">
      <c r="L293" s="316" t="s">
        <v>779</v>
      </c>
      <c r="M293" s="317" t="s">
        <v>781</v>
      </c>
      <c r="N293" s="316" t="s">
        <v>757</v>
      </c>
      <c r="O293" s="316" t="s">
        <v>776</v>
      </c>
      <c r="P293" s="318" t="s">
        <v>2875</v>
      </c>
      <c r="Q293" s="315">
        <v>18201</v>
      </c>
      <c r="R293" s="314" t="s">
        <v>780</v>
      </c>
      <c r="S293" s="313" t="s">
        <v>779</v>
      </c>
      <c r="T293" s="313" t="s">
        <v>779</v>
      </c>
      <c r="U293" s="316" t="s">
        <v>779</v>
      </c>
    </row>
    <row r="294" spans="12:21" ht="18" customHeight="1" x14ac:dyDescent="0.25">
      <c r="L294" s="316" t="s">
        <v>785</v>
      </c>
      <c r="M294" s="317" t="s">
        <v>787</v>
      </c>
      <c r="N294" s="316" t="s">
        <v>757</v>
      </c>
      <c r="O294" s="316" t="s">
        <v>776</v>
      </c>
      <c r="P294" s="318" t="s">
        <v>2875</v>
      </c>
      <c r="Q294" s="315">
        <v>51367</v>
      </c>
      <c r="R294" s="314" t="s">
        <v>786</v>
      </c>
      <c r="S294" s="313" t="s">
        <v>785</v>
      </c>
      <c r="T294" s="313" t="s">
        <v>785</v>
      </c>
      <c r="U294" s="316" t="s">
        <v>785</v>
      </c>
    </row>
    <row r="295" spans="12:21" ht="18" customHeight="1" x14ac:dyDescent="0.25">
      <c r="L295" s="316" t="s">
        <v>771</v>
      </c>
      <c r="M295" s="317" t="s">
        <v>774</v>
      </c>
      <c r="N295" s="316" t="s">
        <v>757</v>
      </c>
      <c r="O295" s="316" t="s">
        <v>772</v>
      </c>
      <c r="P295" s="318" t="s">
        <v>2875</v>
      </c>
      <c r="Q295" s="315">
        <v>204267</v>
      </c>
      <c r="R295" s="314" t="s">
        <v>773</v>
      </c>
      <c r="S295" s="313" t="s">
        <v>771</v>
      </c>
      <c r="T295" s="313" t="s">
        <v>771</v>
      </c>
      <c r="U295" s="316" t="s">
        <v>771</v>
      </c>
    </row>
    <row r="296" spans="12:21" ht="18" customHeight="1" x14ac:dyDescent="0.25">
      <c r="L296" s="316" t="s">
        <v>761</v>
      </c>
      <c r="M296" s="317" t="s">
        <v>763</v>
      </c>
      <c r="N296" s="316" t="s">
        <v>757</v>
      </c>
      <c r="O296" s="316" t="s">
        <v>758</v>
      </c>
      <c r="P296" s="318" t="s">
        <v>2875</v>
      </c>
      <c r="Q296" s="315">
        <v>99377</v>
      </c>
      <c r="R296" s="314" t="s">
        <v>762</v>
      </c>
      <c r="S296" s="313" t="s">
        <v>761</v>
      </c>
      <c r="T296" s="313" t="s">
        <v>761</v>
      </c>
      <c r="U296" s="316" t="s">
        <v>761</v>
      </c>
    </row>
    <row r="297" spans="12:21" ht="18" customHeight="1" x14ac:dyDescent="0.25">
      <c r="L297" s="316" t="s">
        <v>756</v>
      </c>
      <c r="M297" s="317" t="s">
        <v>760</v>
      </c>
      <c r="N297" s="316" t="s">
        <v>757</v>
      </c>
      <c r="O297" s="316" t="s">
        <v>758</v>
      </c>
      <c r="P297" s="318" t="s">
        <v>2875</v>
      </c>
      <c r="Q297" s="315">
        <v>16168</v>
      </c>
      <c r="R297" s="314" t="s">
        <v>759</v>
      </c>
      <c r="S297" s="313" t="s">
        <v>756</v>
      </c>
      <c r="T297" s="313" t="s">
        <v>756</v>
      </c>
      <c r="U297" s="316" t="s">
        <v>756</v>
      </c>
    </row>
    <row r="298" spans="12:21" ht="18" customHeight="1" x14ac:dyDescent="0.25">
      <c r="L298" s="316" t="s">
        <v>1436</v>
      </c>
      <c r="M298" s="317" t="s">
        <v>1438</v>
      </c>
      <c r="N298" s="316" t="s">
        <v>1275</v>
      </c>
      <c r="O298" s="316" t="s">
        <v>1418</v>
      </c>
      <c r="P298" s="318" t="s">
        <v>2875</v>
      </c>
      <c r="Q298" s="315">
        <v>25956</v>
      </c>
      <c r="R298" s="314" t="s">
        <v>1437</v>
      </c>
      <c r="S298" s="313" t="s">
        <v>1436</v>
      </c>
      <c r="T298" s="313" t="s">
        <v>1436</v>
      </c>
      <c r="U298" s="316" t="s">
        <v>1436</v>
      </c>
    </row>
    <row r="299" spans="12:21" ht="18" customHeight="1" x14ac:dyDescent="0.25">
      <c r="L299" s="316" t="s">
        <v>1430</v>
      </c>
      <c r="M299" s="317" t="s">
        <v>1432</v>
      </c>
      <c r="N299" s="316" t="s">
        <v>1275</v>
      </c>
      <c r="O299" s="316" t="s">
        <v>1418</v>
      </c>
      <c r="P299" s="318" t="s">
        <v>2875</v>
      </c>
      <c r="Q299" s="315">
        <v>20973</v>
      </c>
      <c r="R299" s="314" t="s">
        <v>1431</v>
      </c>
      <c r="S299" s="313" t="s">
        <v>1430</v>
      </c>
      <c r="T299" s="313" t="s">
        <v>1430</v>
      </c>
      <c r="U299" s="316" t="s">
        <v>1430</v>
      </c>
    </row>
    <row r="300" spans="12:21" ht="18" customHeight="1" x14ac:dyDescent="0.25">
      <c r="L300" s="316" t="s">
        <v>1439</v>
      </c>
      <c r="M300" s="317" t="s">
        <v>1441</v>
      </c>
      <c r="N300" s="316" t="s">
        <v>1275</v>
      </c>
      <c r="O300" s="316" t="s">
        <v>1418</v>
      </c>
      <c r="P300" s="318" t="s">
        <v>2875</v>
      </c>
      <c r="Q300" s="315">
        <v>20424</v>
      </c>
      <c r="R300" s="314" t="s">
        <v>1440</v>
      </c>
      <c r="S300" s="313" t="s">
        <v>1439</v>
      </c>
      <c r="T300" s="313" t="s">
        <v>1439</v>
      </c>
      <c r="U300" s="316" t="s">
        <v>1439</v>
      </c>
    </row>
    <row r="301" spans="12:21" ht="18" customHeight="1" x14ac:dyDescent="0.25">
      <c r="L301" s="316" t="s">
        <v>1417</v>
      </c>
      <c r="M301" s="317" t="s">
        <v>1420</v>
      </c>
      <c r="N301" s="316" t="s">
        <v>1275</v>
      </c>
      <c r="O301" s="316" t="s">
        <v>1418</v>
      </c>
      <c r="P301" s="318" t="s">
        <v>2875</v>
      </c>
      <c r="Q301" s="315">
        <v>28632</v>
      </c>
      <c r="R301" s="314" t="s">
        <v>1419</v>
      </c>
      <c r="S301" s="313" t="s">
        <v>1417</v>
      </c>
      <c r="T301" s="313" t="s">
        <v>1417</v>
      </c>
      <c r="U301" s="316" t="s">
        <v>1417</v>
      </c>
    </row>
    <row r="302" spans="12:21" ht="18" customHeight="1" x14ac:dyDescent="0.25">
      <c r="L302" s="316" t="s">
        <v>1427</v>
      </c>
      <c r="M302" s="317" t="s">
        <v>1429</v>
      </c>
      <c r="N302" s="316" t="s">
        <v>1275</v>
      </c>
      <c r="O302" s="316" t="s">
        <v>1418</v>
      </c>
      <c r="P302" s="318" t="s">
        <v>2875</v>
      </c>
      <c r="Q302" s="315">
        <v>23244</v>
      </c>
      <c r="R302" s="314" t="s">
        <v>1428</v>
      </c>
      <c r="S302" s="313" t="s">
        <v>1427</v>
      </c>
      <c r="T302" s="313" t="s">
        <v>1427</v>
      </c>
      <c r="U302" s="316" t="s">
        <v>1427</v>
      </c>
    </row>
    <row r="303" spans="12:21" ht="18" customHeight="1" x14ac:dyDescent="0.25">
      <c r="L303" s="316" t="s">
        <v>1424</v>
      </c>
      <c r="M303" s="317" t="s">
        <v>1426</v>
      </c>
      <c r="N303" s="316" t="s">
        <v>1275</v>
      </c>
      <c r="O303" s="316" t="s">
        <v>1418</v>
      </c>
      <c r="P303" s="318" t="s">
        <v>2875</v>
      </c>
      <c r="Q303" s="315">
        <v>36612</v>
      </c>
      <c r="R303" s="314" t="s">
        <v>1425</v>
      </c>
      <c r="S303" s="313" t="s">
        <v>1424</v>
      </c>
      <c r="T303" s="313" t="s">
        <v>1424</v>
      </c>
      <c r="U303" s="316" t="s">
        <v>1424</v>
      </c>
    </row>
    <row r="304" spans="12:21" ht="18" customHeight="1" x14ac:dyDescent="0.25">
      <c r="L304" s="316" t="s">
        <v>1433</v>
      </c>
      <c r="M304" s="317" t="s">
        <v>1435</v>
      </c>
      <c r="N304" s="316" t="s">
        <v>1275</v>
      </c>
      <c r="O304" s="316" t="s">
        <v>1418</v>
      </c>
      <c r="P304" s="318" t="s">
        <v>2875</v>
      </c>
      <c r="Q304" s="315">
        <v>46054</v>
      </c>
      <c r="R304" s="314" t="s">
        <v>1434</v>
      </c>
      <c r="S304" s="313" t="s">
        <v>1433</v>
      </c>
      <c r="T304" s="313" t="s">
        <v>1433</v>
      </c>
      <c r="U304" s="316" t="s">
        <v>1433</v>
      </c>
    </row>
    <row r="305" spans="12:21" ht="18" customHeight="1" x14ac:dyDescent="0.25">
      <c r="L305" s="316" t="s">
        <v>1421</v>
      </c>
      <c r="M305" s="317" t="s">
        <v>1423</v>
      </c>
      <c r="N305" s="316" t="s">
        <v>1275</v>
      </c>
      <c r="O305" s="316" t="s">
        <v>1418</v>
      </c>
      <c r="P305" s="318" t="s">
        <v>2875</v>
      </c>
      <c r="Q305" s="315">
        <v>21249</v>
      </c>
      <c r="R305" s="314" t="s">
        <v>1422</v>
      </c>
      <c r="S305" s="313" t="s">
        <v>1421</v>
      </c>
      <c r="T305" s="313" t="s">
        <v>1421</v>
      </c>
      <c r="U305" s="316" t="s">
        <v>1421</v>
      </c>
    </row>
    <row r="306" spans="12:21" ht="18" customHeight="1" x14ac:dyDescent="0.25">
      <c r="L306" s="316" t="s">
        <v>1402</v>
      </c>
      <c r="M306" s="317" t="s">
        <v>1404</v>
      </c>
      <c r="N306" s="316" t="s">
        <v>1275</v>
      </c>
      <c r="O306" s="316" t="s">
        <v>1387</v>
      </c>
      <c r="P306" s="318" t="s">
        <v>2875</v>
      </c>
      <c r="Q306" s="315">
        <v>126746</v>
      </c>
      <c r="R306" s="314" t="s">
        <v>1403</v>
      </c>
      <c r="S306" s="313" t="s">
        <v>1402</v>
      </c>
      <c r="T306" s="313" t="s">
        <v>1402</v>
      </c>
      <c r="U306" s="316" t="s">
        <v>1402</v>
      </c>
    </row>
    <row r="307" spans="12:21" ht="18" customHeight="1" x14ac:dyDescent="0.25">
      <c r="L307" s="316" t="s">
        <v>1396</v>
      </c>
      <c r="M307" s="317" t="s">
        <v>1398</v>
      </c>
      <c r="N307" s="316" t="s">
        <v>1275</v>
      </c>
      <c r="O307" s="316" t="s">
        <v>1387</v>
      </c>
      <c r="P307" s="318" t="s">
        <v>2875</v>
      </c>
      <c r="Q307" s="315">
        <v>38105</v>
      </c>
      <c r="R307" s="314" t="s">
        <v>1397</v>
      </c>
      <c r="S307" s="313" t="s">
        <v>1396</v>
      </c>
      <c r="T307" s="313" t="s">
        <v>1396</v>
      </c>
      <c r="U307" s="316" t="s">
        <v>1396</v>
      </c>
    </row>
    <row r="308" spans="12:21" ht="18" customHeight="1" x14ac:dyDescent="0.25">
      <c r="L308" s="316" t="s">
        <v>1399</v>
      </c>
      <c r="M308" s="317" t="s">
        <v>1401</v>
      </c>
      <c r="N308" s="316" t="s">
        <v>1275</v>
      </c>
      <c r="O308" s="316" t="s">
        <v>1387</v>
      </c>
      <c r="P308" s="318" t="s">
        <v>2875</v>
      </c>
      <c r="Q308" s="315">
        <v>20361</v>
      </c>
      <c r="R308" s="314" t="s">
        <v>1400</v>
      </c>
      <c r="S308" s="313" t="s">
        <v>1399</v>
      </c>
      <c r="T308" s="313" t="s">
        <v>1399</v>
      </c>
      <c r="U308" s="316" t="s">
        <v>1399</v>
      </c>
    </row>
    <row r="309" spans="12:21" ht="18" customHeight="1" x14ac:dyDescent="0.25">
      <c r="L309" s="316" t="s">
        <v>1393</v>
      </c>
      <c r="M309" s="317" t="s">
        <v>1395</v>
      </c>
      <c r="N309" s="316" t="s">
        <v>1275</v>
      </c>
      <c r="O309" s="316" t="s">
        <v>1387</v>
      </c>
      <c r="P309" s="318" t="s">
        <v>2875</v>
      </c>
      <c r="Q309" s="315">
        <v>39826</v>
      </c>
      <c r="R309" s="314" t="s">
        <v>1394</v>
      </c>
      <c r="S309" s="313" t="s">
        <v>1393</v>
      </c>
      <c r="T309" s="313" t="s">
        <v>1393</v>
      </c>
      <c r="U309" s="316" t="s">
        <v>1393</v>
      </c>
    </row>
    <row r="310" spans="12:21" ht="18" customHeight="1" x14ac:dyDescent="0.25">
      <c r="L310" s="316" t="s">
        <v>1408</v>
      </c>
      <c r="M310" s="317" t="s">
        <v>1410</v>
      </c>
      <c r="N310" s="316" t="s">
        <v>1275</v>
      </c>
      <c r="O310" s="316" t="s">
        <v>1387</v>
      </c>
      <c r="P310" s="318" t="s">
        <v>2875</v>
      </c>
      <c r="Q310" s="315">
        <v>20464</v>
      </c>
      <c r="R310" s="314" t="s">
        <v>1409</v>
      </c>
      <c r="S310" s="313" t="s">
        <v>1408</v>
      </c>
      <c r="T310" s="313" t="s">
        <v>1408</v>
      </c>
      <c r="U310" s="316" t="s">
        <v>1408</v>
      </c>
    </row>
    <row r="311" spans="12:21" ht="18" customHeight="1" x14ac:dyDescent="0.25">
      <c r="L311" s="316" t="s">
        <v>1386</v>
      </c>
      <c r="M311" s="317" t="s">
        <v>1389</v>
      </c>
      <c r="N311" s="316" t="s">
        <v>1275</v>
      </c>
      <c r="O311" s="316" t="s">
        <v>1387</v>
      </c>
      <c r="P311" s="318" t="s">
        <v>2875</v>
      </c>
      <c r="Q311" s="315">
        <v>74660</v>
      </c>
      <c r="R311" s="314" t="s">
        <v>1388</v>
      </c>
      <c r="S311" s="313" t="s">
        <v>1386</v>
      </c>
      <c r="T311" s="313" t="s">
        <v>1386</v>
      </c>
      <c r="U311" s="316" t="s">
        <v>1386</v>
      </c>
    </row>
    <row r="312" spans="12:21" ht="18" customHeight="1" x14ac:dyDescent="0.25">
      <c r="L312" s="316" t="s">
        <v>1411</v>
      </c>
      <c r="M312" s="317" t="s">
        <v>1413</v>
      </c>
      <c r="N312" s="316" t="s">
        <v>1275</v>
      </c>
      <c r="O312" s="316" t="s">
        <v>1387</v>
      </c>
      <c r="P312" s="318" t="s">
        <v>2875</v>
      </c>
      <c r="Q312" s="315">
        <v>24911</v>
      </c>
      <c r="R312" s="314" t="s">
        <v>1412</v>
      </c>
      <c r="S312" s="313" t="s">
        <v>1411</v>
      </c>
      <c r="T312" s="313" t="s">
        <v>1411</v>
      </c>
      <c r="U312" s="316" t="s">
        <v>1411</v>
      </c>
    </row>
    <row r="313" spans="12:21" ht="18" customHeight="1" x14ac:dyDescent="0.25">
      <c r="L313" s="316" t="s">
        <v>1390</v>
      </c>
      <c r="M313" s="317" t="s">
        <v>1392</v>
      </c>
      <c r="N313" s="316" t="s">
        <v>1275</v>
      </c>
      <c r="O313" s="316" t="s">
        <v>1387</v>
      </c>
      <c r="P313" s="318" t="s">
        <v>2875</v>
      </c>
      <c r="Q313" s="315">
        <v>37130</v>
      </c>
      <c r="R313" s="314" t="s">
        <v>1391</v>
      </c>
      <c r="S313" s="313" t="s">
        <v>1390</v>
      </c>
      <c r="T313" s="313" t="s">
        <v>1390</v>
      </c>
      <c r="U313" s="316" t="s">
        <v>1390</v>
      </c>
    </row>
    <row r="314" spans="12:21" ht="18" customHeight="1" x14ac:dyDescent="0.25">
      <c r="L314" s="316" t="s">
        <v>1405</v>
      </c>
      <c r="M314" s="317" t="s">
        <v>1407</v>
      </c>
      <c r="N314" s="316" t="s">
        <v>1275</v>
      </c>
      <c r="O314" s="316" t="s">
        <v>1387</v>
      </c>
      <c r="P314" s="318" t="s">
        <v>2875</v>
      </c>
      <c r="Q314" s="315">
        <v>19726</v>
      </c>
      <c r="R314" s="314" t="s">
        <v>1406</v>
      </c>
      <c r="S314" s="313" t="s">
        <v>1405</v>
      </c>
      <c r="T314" s="313" t="s">
        <v>1405</v>
      </c>
      <c r="U314" s="316" t="s">
        <v>1405</v>
      </c>
    </row>
    <row r="315" spans="12:21" ht="18" customHeight="1" x14ac:dyDescent="0.25">
      <c r="L315" s="316" t="s">
        <v>1414</v>
      </c>
      <c r="M315" s="317" t="s">
        <v>1416</v>
      </c>
      <c r="N315" s="316" t="s">
        <v>1275</v>
      </c>
      <c r="O315" s="316" t="s">
        <v>1387</v>
      </c>
      <c r="P315" s="318" t="s">
        <v>2875</v>
      </c>
      <c r="Q315" s="315">
        <v>45800</v>
      </c>
      <c r="R315" s="314" t="s">
        <v>1415</v>
      </c>
      <c r="S315" s="313" t="s">
        <v>1414</v>
      </c>
      <c r="T315" s="313" t="s">
        <v>1414</v>
      </c>
      <c r="U315" s="316" t="s">
        <v>1414</v>
      </c>
    </row>
    <row r="316" spans="12:21" ht="18" customHeight="1" x14ac:dyDescent="0.25">
      <c r="L316" s="316" t="s">
        <v>1285</v>
      </c>
      <c r="M316" s="317" t="s">
        <v>1288</v>
      </c>
      <c r="N316" s="316" t="s">
        <v>1275</v>
      </c>
      <c r="O316" s="316" t="s">
        <v>1286</v>
      </c>
      <c r="P316" s="318" t="s">
        <v>2875</v>
      </c>
      <c r="Q316" s="315">
        <v>47149</v>
      </c>
      <c r="R316" s="314" t="s">
        <v>1287</v>
      </c>
      <c r="S316" s="313" t="s">
        <v>1285</v>
      </c>
      <c r="T316" s="313" t="s">
        <v>1285</v>
      </c>
      <c r="U316" s="316" t="s">
        <v>1285</v>
      </c>
    </row>
    <row r="317" spans="12:21" ht="18" customHeight="1" x14ac:dyDescent="0.25">
      <c r="L317" s="316" t="s">
        <v>1320</v>
      </c>
      <c r="M317" s="317" t="s">
        <v>1322</v>
      </c>
      <c r="N317" s="316" t="s">
        <v>1275</v>
      </c>
      <c r="O317" s="316" t="s">
        <v>1290</v>
      </c>
      <c r="P317" s="318" t="s">
        <v>2875</v>
      </c>
      <c r="Q317" s="315">
        <v>15858</v>
      </c>
      <c r="R317" s="314" t="s">
        <v>1321</v>
      </c>
      <c r="S317" s="313" t="s">
        <v>1320</v>
      </c>
      <c r="T317" s="313" t="s">
        <v>1320</v>
      </c>
      <c r="U317" s="316" t="s">
        <v>1320</v>
      </c>
    </row>
    <row r="318" spans="12:21" ht="18" customHeight="1" x14ac:dyDescent="0.25">
      <c r="L318" s="316" t="s">
        <v>1356</v>
      </c>
      <c r="M318" s="317" t="s">
        <v>1358</v>
      </c>
      <c r="N318" s="316" t="s">
        <v>1275</v>
      </c>
      <c r="O318" s="316" t="s">
        <v>1290</v>
      </c>
      <c r="P318" s="318" t="s">
        <v>2875</v>
      </c>
      <c r="Q318" s="315">
        <v>22065</v>
      </c>
      <c r="R318" s="314" t="s">
        <v>1357</v>
      </c>
      <c r="S318" s="313" t="s">
        <v>1356</v>
      </c>
      <c r="T318" s="313" t="s">
        <v>1356</v>
      </c>
      <c r="U318" s="316" t="s">
        <v>1356</v>
      </c>
    </row>
    <row r="319" spans="12:21" ht="18" customHeight="1" x14ac:dyDescent="0.25">
      <c r="L319" s="316" t="s">
        <v>1323</v>
      </c>
      <c r="M319" s="317" t="s">
        <v>1325</v>
      </c>
      <c r="N319" s="316" t="s">
        <v>1275</v>
      </c>
      <c r="O319" s="316" t="s">
        <v>1290</v>
      </c>
      <c r="P319" s="318" t="s">
        <v>2875</v>
      </c>
      <c r="Q319" s="315">
        <v>80470</v>
      </c>
      <c r="R319" s="314" t="s">
        <v>1324</v>
      </c>
      <c r="S319" s="313" t="s">
        <v>1323</v>
      </c>
      <c r="T319" s="313" t="s">
        <v>1323</v>
      </c>
      <c r="U319" s="316" t="s">
        <v>1323</v>
      </c>
    </row>
    <row r="320" spans="12:21" ht="18" customHeight="1" x14ac:dyDescent="0.25">
      <c r="L320" s="316" t="s">
        <v>1335</v>
      </c>
      <c r="M320" s="317" t="s">
        <v>1337</v>
      </c>
      <c r="N320" s="316" t="s">
        <v>1275</v>
      </c>
      <c r="O320" s="316" t="s">
        <v>1290</v>
      </c>
      <c r="P320" s="318" t="s">
        <v>2875</v>
      </c>
      <c r="Q320" s="315">
        <v>20567</v>
      </c>
      <c r="R320" s="314" t="s">
        <v>1336</v>
      </c>
      <c r="S320" s="313" t="s">
        <v>1335</v>
      </c>
      <c r="T320" s="313" t="s">
        <v>1335</v>
      </c>
      <c r="U320" s="316" t="s">
        <v>1335</v>
      </c>
    </row>
    <row r="321" spans="12:21" ht="18" customHeight="1" x14ac:dyDescent="0.25">
      <c r="L321" s="316" t="s">
        <v>1347</v>
      </c>
      <c r="M321" s="317" t="s">
        <v>1349</v>
      </c>
      <c r="N321" s="316" t="s">
        <v>1275</v>
      </c>
      <c r="O321" s="316" t="s">
        <v>1290</v>
      </c>
      <c r="P321" s="318" t="s">
        <v>2875</v>
      </c>
      <c r="Q321" s="315">
        <v>23190</v>
      </c>
      <c r="R321" s="314" t="s">
        <v>1348</v>
      </c>
      <c r="S321" s="313" t="s">
        <v>1347</v>
      </c>
      <c r="T321" s="313" t="s">
        <v>1347</v>
      </c>
      <c r="U321" s="316" t="s">
        <v>1347</v>
      </c>
    </row>
    <row r="322" spans="12:21" ht="18" customHeight="1" x14ac:dyDescent="0.25">
      <c r="L322" s="316" t="s">
        <v>1353</v>
      </c>
      <c r="M322" s="317" t="s">
        <v>1355</v>
      </c>
      <c r="N322" s="316" t="s">
        <v>1275</v>
      </c>
      <c r="O322" s="316" t="s">
        <v>1290</v>
      </c>
      <c r="P322" s="318" t="s">
        <v>2875</v>
      </c>
      <c r="Q322" s="315">
        <v>49995</v>
      </c>
      <c r="R322" s="314" t="s">
        <v>1354</v>
      </c>
      <c r="S322" s="313" t="s">
        <v>1353</v>
      </c>
      <c r="T322" s="313" t="s">
        <v>1353</v>
      </c>
      <c r="U322" s="316" t="s">
        <v>1353</v>
      </c>
    </row>
    <row r="323" spans="12:21" ht="18" customHeight="1" x14ac:dyDescent="0.25">
      <c r="L323" s="316" t="s">
        <v>1326</v>
      </c>
      <c r="M323" s="317" t="s">
        <v>1328</v>
      </c>
      <c r="N323" s="316" t="s">
        <v>1275</v>
      </c>
      <c r="O323" s="316" t="s">
        <v>1290</v>
      </c>
      <c r="P323" s="318" t="s">
        <v>2875</v>
      </c>
      <c r="Q323" s="315">
        <v>33410</v>
      </c>
      <c r="R323" s="314" t="s">
        <v>1327</v>
      </c>
      <c r="S323" s="313" t="s">
        <v>1326</v>
      </c>
      <c r="T323" s="313" t="s">
        <v>1326</v>
      </c>
      <c r="U323" s="316" t="s">
        <v>1326</v>
      </c>
    </row>
    <row r="324" spans="12:21" ht="18" customHeight="1" x14ac:dyDescent="0.25">
      <c r="L324" s="316" t="s">
        <v>1380</v>
      </c>
      <c r="M324" s="317" t="s">
        <v>1382</v>
      </c>
      <c r="N324" s="316" t="s">
        <v>1275</v>
      </c>
      <c r="O324" s="316" t="s">
        <v>1290</v>
      </c>
      <c r="P324" s="318" t="s">
        <v>2875</v>
      </c>
      <c r="Q324" s="315">
        <v>53250</v>
      </c>
      <c r="R324" s="314" t="s">
        <v>1381</v>
      </c>
      <c r="S324" s="313" t="s">
        <v>1380</v>
      </c>
      <c r="T324" s="313" t="s">
        <v>1380</v>
      </c>
      <c r="U324" s="316" t="s">
        <v>1380</v>
      </c>
    </row>
    <row r="325" spans="12:21" ht="18" customHeight="1" x14ac:dyDescent="0.25">
      <c r="L325" s="316" t="s">
        <v>1302</v>
      </c>
      <c r="M325" s="317" t="s">
        <v>1304</v>
      </c>
      <c r="N325" s="316" t="s">
        <v>1275</v>
      </c>
      <c r="O325" s="316" t="s">
        <v>1290</v>
      </c>
      <c r="P325" s="318" t="s">
        <v>2875</v>
      </c>
      <c r="Q325" s="315">
        <v>18574</v>
      </c>
      <c r="R325" s="314" t="s">
        <v>1303</v>
      </c>
      <c r="S325" s="313" t="s">
        <v>1302</v>
      </c>
      <c r="T325" s="313" t="s">
        <v>1302</v>
      </c>
      <c r="U325" s="316" t="s">
        <v>1302</v>
      </c>
    </row>
    <row r="326" spans="12:21" ht="18" customHeight="1" x14ac:dyDescent="0.25">
      <c r="L326" s="316" t="s">
        <v>1305</v>
      </c>
      <c r="M326" s="317" t="s">
        <v>1307</v>
      </c>
      <c r="N326" s="316" t="s">
        <v>1275</v>
      </c>
      <c r="O326" s="316" t="s">
        <v>1290</v>
      </c>
      <c r="P326" s="318" t="s">
        <v>2875</v>
      </c>
      <c r="Q326" s="315">
        <v>19077</v>
      </c>
      <c r="R326" s="314" t="s">
        <v>1306</v>
      </c>
      <c r="S326" s="313" t="s">
        <v>1305</v>
      </c>
      <c r="T326" s="313" t="s">
        <v>1305</v>
      </c>
      <c r="U326" s="316" t="s">
        <v>1305</v>
      </c>
    </row>
    <row r="327" spans="12:21" ht="18" customHeight="1" x14ac:dyDescent="0.25">
      <c r="L327" s="316" t="s">
        <v>1359</v>
      </c>
      <c r="M327" s="317" t="s">
        <v>1361</v>
      </c>
      <c r="N327" s="316" t="s">
        <v>1275</v>
      </c>
      <c r="O327" s="316" t="s">
        <v>1290</v>
      </c>
      <c r="P327" s="318" t="s">
        <v>2875</v>
      </c>
      <c r="Q327" s="315">
        <v>63792</v>
      </c>
      <c r="R327" s="314" t="s">
        <v>1360</v>
      </c>
      <c r="S327" s="313" t="s">
        <v>1359</v>
      </c>
      <c r="T327" s="313" t="s">
        <v>1359</v>
      </c>
      <c r="U327" s="316" t="s">
        <v>1359</v>
      </c>
    </row>
    <row r="328" spans="12:21" ht="18" customHeight="1" x14ac:dyDescent="0.25">
      <c r="L328" s="316" t="s">
        <v>1362</v>
      </c>
      <c r="M328" s="317" t="s">
        <v>1364</v>
      </c>
      <c r="N328" s="316" t="s">
        <v>1275</v>
      </c>
      <c r="O328" s="316" t="s">
        <v>1290</v>
      </c>
      <c r="P328" s="318" t="s">
        <v>2875</v>
      </c>
      <c r="Q328" s="315">
        <v>17285</v>
      </c>
      <c r="R328" s="314" t="s">
        <v>1363</v>
      </c>
      <c r="S328" s="313" t="s">
        <v>1362</v>
      </c>
      <c r="T328" s="313" t="s">
        <v>1362</v>
      </c>
      <c r="U328" s="316" t="s">
        <v>1362</v>
      </c>
    </row>
    <row r="329" spans="12:21" ht="18" customHeight="1" x14ac:dyDescent="0.25">
      <c r="L329" s="316" t="s">
        <v>1332</v>
      </c>
      <c r="M329" s="317" t="s">
        <v>1334</v>
      </c>
      <c r="N329" s="316" t="s">
        <v>1275</v>
      </c>
      <c r="O329" s="316" t="s">
        <v>1290</v>
      </c>
      <c r="P329" s="318" t="s">
        <v>2875</v>
      </c>
      <c r="Q329" s="315">
        <v>23714</v>
      </c>
      <c r="R329" s="314" t="s">
        <v>1333</v>
      </c>
      <c r="S329" s="313" t="s">
        <v>1332</v>
      </c>
      <c r="T329" s="313" t="s">
        <v>1332</v>
      </c>
      <c r="U329" s="316" t="s">
        <v>1332</v>
      </c>
    </row>
    <row r="330" spans="12:21" ht="18" customHeight="1" x14ac:dyDescent="0.25">
      <c r="L330" s="316" t="s">
        <v>1344</v>
      </c>
      <c r="M330" s="317" t="s">
        <v>1346</v>
      </c>
      <c r="N330" s="316" t="s">
        <v>1275</v>
      </c>
      <c r="O330" s="316" t="s">
        <v>1290</v>
      </c>
      <c r="P330" s="318" t="s">
        <v>2875</v>
      </c>
      <c r="Q330" s="315">
        <v>44981</v>
      </c>
      <c r="R330" s="314" t="s">
        <v>1345</v>
      </c>
      <c r="S330" s="313" t="s">
        <v>1344</v>
      </c>
      <c r="T330" s="313" t="s">
        <v>1344</v>
      </c>
      <c r="U330" s="316" t="s">
        <v>1344</v>
      </c>
    </row>
    <row r="331" spans="12:21" ht="18" customHeight="1" x14ac:dyDescent="0.25">
      <c r="L331" s="316" t="s">
        <v>1299</v>
      </c>
      <c r="M331" s="317" t="s">
        <v>1301</v>
      </c>
      <c r="N331" s="316" t="s">
        <v>1275</v>
      </c>
      <c r="O331" s="316" t="s">
        <v>1290</v>
      </c>
      <c r="P331" s="318" t="s">
        <v>2875</v>
      </c>
      <c r="Q331" s="315">
        <v>49750</v>
      </c>
      <c r="R331" s="314" t="s">
        <v>1300</v>
      </c>
      <c r="S331" s="313" t="s">
        <v>1299</v>
      </c>
      <c r="T331" s="313" t="s">
        <v>1299</v>
      </c>
      <c r="U331" s="316" t="s">
        <v>1299</v>
      </c>
    </row>
    <row r="332" spans="12:21" ht="18" customHeight="1" x14ac:dyDescent="0.25">
      <c r="L332" s="316" t="s">
        <v>1317</v>
      </c>
      <c r="M332" s="317" t="s">
        <v>1319</v>
      </c>
      <c r="N332" s="316" t="s">
        <v>1275</v>
      </c>
      <c r="O332" s="316" t="s">
        <v>1290</v>
      </c>
      <c r="P332" s="318" t="s">
        <v>2875</v>
      </c>
      <c r="Q332" s="315">
        <v>21310</v>
      </c>
      <c r="R332" s="314" t="s">
        <v>1318</v>
      </c>
      <c r="S332" s="313" t="s">
        <v>1317</v>
      </c>
      <c r="T332" s="313" t="s">
        <v>1317</v>
      </c>
      <c r="U332" s="316" t="s">
        <v>1317</v>
      </c>
    </row>
    <row r="333" spans="12:21" ht="18" customHeight="1" x14ac:dyDescent="0.25">
      <c r="L333" s="316" t="s">
        <v>1341</v>
      </c>
      <c r="M333" s="317" t="s">
        <v>1343</v>
      </c>
      <c r="N333" s="316" t="s">
        <v>1275</v>
      </c>
      <c r="O333" s="316" t="s">
        <v>1290</v>
      </c>
      <c r="P333" s="318" t="s">
        <v>2875</v>
      </c>
      <c r="Q333" s="315">
        <v>41584</v>
      </c>
      <c r="R333" s="314" t="s">
        <v>1342</v>
      </c>
      <c r="S333" s="313" t="s">
        <v>1341</v>
      </c>
      <c r="T333" s="313" t="s">
        <v>1341</v>
      </c>
      <c r="U333" s="316" t="s">
        <v>1341</v>
      </c>
    </row>
    <row r="334" spans="12:21" ht="18" customHeight="1" x14ac:dyDescent="0.25">
      <c r="L334" s="316" t="s">
        <v>1289</v>
      </c>
      <c r="M334" s="317" t="s">
        <v>1292</v>
      </c>
      <c r="N334" s="316" t="s">
        <v>1275</v>
      </c>
      <c r="O334" s="316" t="s">
        <v>1290</v>
      </c>
      <c r="P334" s="318" t="s">
        <v>2875</v>
      </c>
      <c r="Q334" s="315">
        <v>40980</v>
      </c>
      <c r="R334" s="314" t="s">
        <v>1291</v>
      </c>
      <c r="S334" s="313" t="s">
        <v>1289</v>
      </c>
      <c r="T334" s="313" t="s">
        <v>1289</v>
      </c>
      <c r="U334" s="316" t="s">
        <v>1289</v>
      </c>
    </row>
    <row r="335" spans="12:21" ht="18" customHeight="1" x14ac:dyDescent="0.25">
      <c r="L335" s="316" t="s">
        <v>1368</v>
      </c>
      <c r="M335" s="317" t="s">
        <v>1370</v>
      </c>
      <c r="N335" s="316" t="s">
        <v>1275</v>
      </c>
      <c r="O335" s="316" t="s">
        <v>1290</v>
      </c>
      <c r="P335" s="318" t="s">
        <v>2875</v>
      </c>
      <c r="Q335" s="315">
        <v>15801</v>
      </c>
      <c r="R335" s="314" t="s">
        <v>1369</v>
      </c>
      <c r="S335" s="313" t="s">
        <v>1368</v>
      </c>
      <c r="T335" s="313" t="s">
        <v>1368</v>
      </c>
      <c r="U335" s="316" t="s">
        <v>1368</v>
      </c>
    </row>
    <row r="336" spans="12:21" ht="18" customHeight="1" x14ac:dyDescent="0.25">
      <c r="L336" s="316" t="s">
        <v>1374</v>
      </c>
      <c r="M336" s="317" t="s">
        <v>1376</v>
      </c>
      <c r="N336" s="316" t="s">
        <v>1275</v>
      </c>
      <c r="O336" s="316" t="s">
        <v>1290</v>
      </c>
      <c r="P336" s="318" t="s">
        <v>2875</v>
      </c>
      <c r="Q336" s="315">
        <v>56472</v>
      </c>
      <c r="R336" s="314" t="s">
        <v>1375</v>
      </c>
      <c r="S336" s="313" t="s">
        <v>1374</v>
      </c>
      <c r="T336" s="313" t="s">
        <v>1374</v>
      </c>
      <c r="U336" s="316" t="s">
        <v>1374</v>
      </c>
    </row>
    <row r="337" spans="12:21" ht="18" customHeight="1" x14ac:dyDescent="0.25">
      <c r="L337" s="316" t="s">
        <v>1329</v>
      </c>
      <c r="M337" s="317" t="s">
        <v>1331</v>
      </c>
      <c r="N337" s="316" t="s">
        <v>1275</v>
      </c>
      <c r="O337" s="316" t="s">
        <v>1290</v>
      </c>
      <c r="P337" s="318" t="s">
        <v>2875</v>
      </c>
      <c r="Q337" s="315">
        <v>22657</v>
      </c>
      <c r="R337" s="314" t="s">
        <v>1330</v>
      </c>
      <c r="S337" s="313" t="s">
        <v>1329</v>
      </c>
      <c r="T337" s="313" t="s">
        <v>1329</v>
      </c>
      <c r="U337" s="316" t="s">
        <v>1329</v>
      </c>
    </row>
    <row r="338" spans="12:21" ht="18" customHeight="1" x14ac:dyDescent="0.25">
      <c r="L338" s="316" t="s">
        <v>1377</v>
      </c>
      <c r="M338" s="317" t="s">
        <v>1379</v>
      </c>
      <c r="N338" s="316" t="s">
        <v>1275</v>
      </c>
      <c r="O338" s="316" t="s">
        <v>1290</v>
      </c>
      <c r="P338" s="318" t="s">
        <v>2875</v>
      </c>
      <c r="Q338" s="315">
        <v>16177</v>
      </c>
      <c r="R338" s="314" t="s">
        <v>1378</v>
      </c>
      <c r="S338" s="313" t="s">
        <v>1377</v>
      </c>
      <c r="T338" s="313" t="s">
        <v>1377</v>
      </c>
      <c r="U338" s="316" t="s">
        <v>1377</v>
      </c>
    </row>
    <row r="339" spans="12:21" ht="18" customHeight="1" x14ac:dyDescent="0.25">
      <c r="L339" s="316" t="s">
        <v>1371</v>
      </c>
      <c r="M339" s="317" t="s">
        <v>1373</v>
      </c>
      <c r="N339" s="316" t="s">
        <v>1275</v>
      </c>
      <c r="O339" s="316" t="s">
        <v>1290</v>
      </c>
      <c r="P339" s="318" t="s">
        <v>2875</v>
      </c>
      <c r="Q339" s="315">
        <v>18933</v>
      </c>
      <c r="R339" s="314" t="s">
        <v>1372</v>
      </c>
      <c r="S339" s="313" t="s">
        <v>1371</v>
      </c>
      <c r="T339" s="313" t="s">
        <v>1371</v>
      </c>
      <c r="U339" s="316" t="s">
        <v>1371</v>
      </c>
    </row>
    <row r="340" spans="12:21" ht="18" customHeight="1" x14ac:dyDescent="0.25">
      <c r="L340" s="316" t="s">
        <v>1350</v>
      </c>
      <c r="M340" s="317" t="s">
        <v>1352</v>
      </c>
      <c r="N340" s="316" t="s">
        <v>1275</v>
      </c>
      <c r="O340" s="316" t="s">
        <v>1290</v>
      </c>
      <c r="P340" s="318" t="s">
        <v>2875</v>
      </c>
      <c r="Q340" s="315">
        <v>41287</v>
      </c>
      <c r="R340" s="314" t="s">
        <v>1351</v>
      </c>
      <c r="S340" s="313" t="s">
        <v>1350</v>
      </c>
      <c r="T340" s="313" t="s">
        <v>1350</v>
      </c>
      <c r="U340" s="316" t="s">
        <v>1350</v>
      </c>
    </row>
    <row r="341" spans="12:21" ht="18" customHeight="1" x14ac:dyDescent="0.25">
      <c r="L341" s="316" t="s">
        <v>1383</v>
      </c>
      <c r="M341" s="317" t="s">
        <v>1385</v>
      </c>
      <c r="N341" s="316" t="s">
        <v>1275</v>
      </c>
      <c r="O341" s="316" t="s">
        <v>1290</v>
      </c>
      <c r="P341" s="318" t="s">
        <v>2875</v>
      </c>
      <c r="Q341" s="315">
        <v>18081</v>
      </c>
      <c r="R341" s="314" t="s">
        <v>1384</v>
      </c>
      <c r="S341" s="313" t="s">
        <v>1383</v>
      </c>
      <c r="T341" s="313" t="s">
        <v>1383</v>
      </c>
      <c r="U341" s="316" t="s">
        <v>1383</v>
      </c>
    </row>
    <row r="342" spans="12:21" ht="18" customHeight="1" x14ac:dyDescent="0.25">
      <c r="L342" s="316" t="s">
        <v>1314</v>
      </c>
      <c r="M342" s="317" t="s">
        <v>1316</v>
      </c>
      <c r="N342" s="316" t="s">
        <v>1275</v>
      </c>
      <c r="O342" s="316" t="s">
        <v>1290</v>
      </c>
      <c r="P342" s="318" t="s">
        <v>2875</v>
      </c>
      <c r="Q342" s="315">
        <v>52716</v>
      </c>
      <c r="R342" s="314" t="s">
        <v>1315</v>
      </c>
      <c r="S342" s="313" t="s">
        <v>1314</v>
      </c>
      <c r="T342" s="313" t="s">
        <v>1314</v>
      </c>
      <c r="U342" s="316" t="s">
        <v>1314</v>
      </c>
    </row>
    <row r="343" spans="12:21" ht="18" customHeight="1" x14ac:dyDescent="0.25">
      <c r="L343" s="316" t="s">
        <v>1308</v>
      </c>
      <c r="M343" s="317" t="s">
        <v>1310</v>
      </c>
      <c r="N343" s="316" t="s">
        <v>1275</v>
      </c>
      <c r="O343" s="316" t="s">
        <v>1290</v>
      </c>
      <c r="P343" s="318" t="s">
        <v>2875</v>
      </c>
      <c r="Q343" s="315">
        <v>38083</v>
      </c>
      <c r="R343" s="314" t="s">
        <v>1309</v>
      </c>
      <c r="S343" s="313" t="s">
        <v>1308</v>
      </c>
      <c r="T343" s="313" t="s">
        <v>1308</v>
      </c>
      <c r="U343" s="316" t="s">
        <v>1308</v>
      </c>
    </row>
    <row r="344" spans="12:21" ht="18" customHeight="1" x14ac:dyDescent="0.25">
      <c r="L344" s="316" t="s">
        <v>1293</v>
      </c>
      <c r="M344" s="317" t="s">
        <v>1295</v>
      </c>
      <c r="N344" s="316" t="s">
        <v>1275</v>
      </c>
      <c r="O344" s="316" t="s">
        <v>1290</v>
      </c>
      <c r="P344" s="318" t="s">
        <v>2875</v>
      </c>
      <c r="Q344" s="315">
        <v>19459</v>
      </c>
      <c r="R344" s="314" t="s">
        <v>1294</v>
      </c>
      <c r="S344" s="313" t="s">
        <v>1293</v>
      </c>
      <c r="T344" s="313" t="s">
        <v>1293</v>
      </c>
      <c r="U344" s="316" t="s">
        <v>1293</v>
      </c>
    </row>
    <row r="345" spans="12:21" ht="18" customHeight="1" x14ac:dyDescent="0.25">
      <c r="L345" s="316" t="s">
        <v>1365</v>
      </c>
      <c r="M345" s="317" t="s">
        <v>1367</v>
      </c>
      <c r="N345" s="316" t="s">
        <v>1275</v>
      </c>
      <c r="O345" s="316" t="s">
        <v>1290</v>
      </c>
      <c r="P345" s="318" t="s">
        <v>2875</v>
      </c>
      <c r="Q345" s="315">
        <v>2856133</v>
      </c>
      <c r="R345" s="314" t="s">
        <v>1366</v>
      </c>
      <c r="S345" s="313" t="s">
        <v>1365</v>
      </c>
      <c r="T345" s="313" t="s">
        <v>1365</v>
      </c>
      <c r="U345" s="316" t="s">
        <v>1365</v>
      </c>
    </row>
    <row r="346" spans="12:21" ht="18" customHeight="1" x14ac:dyDescent="0.25">
      <c r="L346" s="316" t="s">
        <v>1311</v>
      </c>
      <c r="M346" s="317" t="s">
        <v>1313</v>
      </c>
      <c r="N346" s="316" t="s">
        <v>1275</v>
      </c>
      <c r="O346" s="316" t="s">
        <v>1290</v>
      </c>
      <c r="P346" s="318" t="s">
        <v>2875</v>
      </c>
      <c r="Q346" s="315">
        <v>38963</v>
      </c>
      <c r="R346" s="314" t="s">
        <v>1312</v>
      </c>
      <c r="S346" s="313" t="s">
        <v>1311</v>
      </c>
      <c r="T346" s="313" t="s">
        <v>1311</v>
      </c>
      <c r="U346" s="316" t="s">
        <v>1311</v>
      </c>
    </row>
    <row r="347" spans="12:21" ht="18" customHeight="1" x14ac:dyDescent="0.25">
      <c r="L347" s="316" t="s">
        <v>1338</v>
      </c>
      <c r="M347" s="317" t="s">
        <v>1340</v>
      </c>
      <c r="N347" s="316" t="s">
        <v>1275</v>
      </c>
      <c r="O347" s="316" t="s">
        <v>1290</v>
      </c>
      <c r="P347" s="318" t="s">
        <v>2875</v>
      </c>
      <c r="Q347" s="315">
        <v>89671</v>
      </c>
      <c r="R347" s="314" t="s">
        <v>1339</v>
      </c>
      <c r="S347" s="313" t="s">
        <v>1338</v>
      </c>
      <c r="T347" s="313" t="s">
        <v>1338</v>
      </c>
      <c r="U347" s="316" t="s">
        <v>1338</v>
      </c>
    </row>
    <row r="348" spans="12:21" ht="18" customHeight="1" x14ac:dyDescent="0.25">
      <c r="L348" s="316" t="s">
        <v>1296</v>
      </c>
      <c r="M348" s="317" t="s">
        <v>1298</v>
      </c>
      <c r="N348" s="316" t="s">
        <v>1275</v>
      </c>
      <c r="O348" s="316" t="s">
        <v>1290</v>
      </c>
      <c r="P348" s="318" t="s">
        <v>2875</v>
      </c>
      <c r="Q348" s="315">
        <v>55101</v>
      </c>
      <c r="R348" s="314" t="s">
        <v>1297</v>
      </c>
      <c r="S348" s="313" t="s">
        <v>1296</v>
      </c>
      <c r="T348" s="313" t="s">
        <v>1296</v>
      </c>
      <c r="U348" s="316" t="s">
        <v>1296</v>
      </c>
    </row>
    <row r="349" spans="12:21" ht="18" customHeight="1" x14ac:dyDescent="0.25">
      <c r="L349" s="316" t="s">
        <v>1279</v>
      </c>
      <c r="M349" s="317" t="s">
        <v>1281</v>
      </c>
      <c r="N349" s="316" t="s">
        <v>1275</v>
      </c>
      <c r="O349" s="316" t="s">
        <v>1276</v>
      </c>
      <c r="P349" s="318" t="s">
        <v>2875</v>
      </c>
      <c r="Q349" s="315">
        <v>16240</v>
      </c>
      <c r="R349" s="314" t="s">
        <v>1280</v>
      </c>
      <c r="S349" s="313" t="s">
        <v>1279</v>
      </c>
      <c r="T349" s="313" t="s">
        <v>1279</v>
      </c>
      <c r="U349" s="316" t="s">
        <v>1279</v>
      </c>
    </row>
    <row r="350" spans="12:21" ht="18" customHeight="1" x14ac:dyDescent="0.25">
      <c r="L350" s="316" t="s">
        <v>1282</v>
      </c>
      <c r="M350" s="317" t="s">
        <v>1284</v>
      </c>
      <c r="N350" s="316" t="s">
        <v>1275</v>
      </c>
      <c r="O350" s="316" t="s">
        <v>1276</v>
      </c>
      <c r="P350" s="318" t="s">
        <v>2875</v>
      </c>
      <c r="Q350" s="315">
        <v>67681</v>
      </c>
      <c r="R350" s="314" t="s">
        <v>1283</v>
      </c>
      <c r="S350" s="313" t="s">
        <v>1282</v>
      </c>
      <c r="T350" s="313" t="s">
        <v>1282</v>
      </c>
      <c r="U350" s="316" t="s">
        <v>1282</v>
      </c>
    </row>
    <row r="351" spans="12:21" ht="18" customHeight="1" x14ac:dyDescent="0.25">
      <c r="L351" s="316" t="s">
        <v>1274</v>
      </c>
      <c r="M351" s="317" t="s">
        <v>1278</v>
      </c>
      <c r="N351" s="316" t="s">
        <v>1275</v>
      </c>
      <c r="O351" s="316" t="s">
        <v>1276</v>
      </c>
      <c r="P351" s="318" t="s">
        <v>2875</v>
      </c>
      <c r="Q351" s="315">
        <v>16171</v>
      </c>
      <c r="R351" s="314" t="s">
        <v>1277</v>
      </c>
      <c r="S351" s="313" t="s">
        <v>1274</v>
      </c>
      <c r="T351" s="313" t="s">
        <v>1274</v>
      </c>
      <c r="U351" s="316" t="s">
        <v>1274</v>
      </c>
    </row>
    <row r="352" spans="12:21" ht="18" customHeight="1" x14ac:dyDescent="0.25">
      <c r="L352" s="316" t="s">
        <v>201</v>
      </c>
      <c r="M352" s="317" t="s">
        <v>203</v>
      </c>
      <c r="N352" s="316" t="s">
        <v>177</v>
      </c>
      <c r="O352" s="316" t="s">
        <v>195</v>
      </c>
      <c r="P352" s="318" t="s">
        <v>2875</v>
      </c>
      <c r="Q352" s="315">
        <v>578000</v>
      </c>
      <c r="R352" s="314" t="s">
        <v>202</v>
      </c>
      <c r="S352" s="313" t="s">
        <v>201</v>
      </c>
      <c r="T352" s="313" t="s">
        <v>201</v>
      </c>
      <c r="U352" s="316" t="s">
        <v>201</v>
      </c>
    </row>
    <row r="353" spans="12:21" ht="18" customHeight="1" x14ac:dyDescent="0.25">
      <c r="L353" s="316" t="s">
        <v>2797</v>
      </c>
      <c r="M353" s="317" t="s">
        <v>2798</v>
      </c>
      <c r="N353" s="316" t="s">
        <v>177</v>
      </c>
      <c r="O353" s="316" t="s">
        <v>195</v>
      </c>
      <c r="P353" s="318" t="s">
        <v>2875</v>
      </c>
      <c r="Q353" s="315">
        <v>29692</v>
      </c>
      <c r="R353" s="314" t="s">
        <v>2799</v>
      </c>
      <c r="S353" s="313" t="s">
        <v>2797</v>
      </c>
      <c r="T353" s="313" t="s">
        <v>2797</v>
      </c>
      <c r="U353" s="316" t="s">
        <v>2797</v>
      </c>
    </row>
    <row r="354" spans="12:21" ht="18" customHeight="1" x14ac:dyDescent="0.25">
      <c r="L354" s="316" t="s">
        <v>2787</v>
      </c>
      <c r="M354" s="317" t="s">
        <v>2788</v>
      </c>
      <c r="N354" s="316" t="s">
        <v>177</v>
      </c>
      <c r="O354" s="316" t="s">
        <v>195</v>
      </c>
      <c r="P354" s="318" t="s">
        <v>2875</v>
      </c>
      <c r="Q354" s="315">
        <v>18169</v>
      </c>
      <c r="R354" s="314" t="s">
        <v>2789</v>
      </c>
      <c r="S354" s="313" t="s">
        <v>2787</v>
      </c>
      <c r="T354" s="313" t="s">
        <v>2787</v>
      </c>
      <c r="U354" s="316" t="s">
        <v>2787</v>
      </c>
    </row>
    <row r="355" spans="12:21" ht="18" customHeight="1" x14ac:dyDescent="0.25">
      <c r="L355" s="316" t="s">
        <v>194</v>
      </c>
      <c r="M355" s="317" t="s">
        <v>197</v>
      </c>
      <c r="N355" s="316" t="s">
        <v>177</v>
      </c>
      <c r="O355" s="316" t="s">
        <v>195</v>
      </c>
      <c r="P355" s="318" t="s">
        <v>2875</v>
      </c>
      <c r="Q355" s="315">
        <v>27537</v>
      </c>
      <c r="R355" s="314" t="s">
        <v>196</v>
      </c>
      <c r="S355" s="313" t="s">
        <v>194</v>
      </c>
      <c r="T355" s="313" t="s">
        <v>194</v>
      </c>
      <c r="U355" s="316" t="s">
        <v>194</v>
      </c>
    </row>
    <row r="356" spans="12:21" ht="18" customHeight="1" x14ac:dyDescent="0.25">
      <c r="L356" s="316" t="s">
        <v>176</v>
      </c>
      <c r="M356" s="317" t="s">
        <v>180</v>
      </c>
      <c r="N356" s="316" t="s">
        <v>177</v>
      </c>
      <c r="O356" s="316" t="s">
        <v>178</v>
      </c>
      <c r="P356" s="318" t="s">
        <v>2875</v>
      </c>
      <c r="Q356" s="315">
        <v>42450</v>
      </c>
      <c r="R356" s="314" t="s">
        <v>179</v>
      </c>
      <c r="S356" s="313" t="s">
        <v>176</v>
      </c>
      <c r="T356" s="313" t="s">
        <v>176</v>
      </c>
      <c r="U356" s="316" t="s">
        <v>176</v>
      </c>
    </row>
    <row r="357" spans="12:21" ht="18" customHeight="1" x14ac:dyDescent="0.25">
      <c r="L357" s="316" t="s">
        <v>181</v>
      </c>
      <c r="M357" s="317" t="s">
        <v>183</v>
      </c>
      <c r="N357" s="316" t="s">
        <v>177</v>
      </c>
      <c r="O357" s="316" t="s">
        <v>178</v>
      </c>
      <c r="P357" s="318" t="s">
        <v>2875</v>
      </c>
      <c r="Q357" s="315">
        <v>54598</v>
      </c>
      <c r="R357" s="314" t="s">
        <v>182</v>
      </c>
      <c r="S357" s="313" t="s">
        <v>181</v>
      </c>
      <c r="T357" s="313" t="s">
        <v>181</v>
      </c>
      <c r="U357" s="316" t="s">
        <v>181</v>
      </c>
    </row>
    <row r="358" spans="12:21" ht="18" customHeight="1" x14ac:dyDescent="0.25">
      <c r="L358" s="316" t="s">
        <v>184</v>
      </c>
      <c r="M358" s="317" t="s">
        <v>186</v>
      </c>
      <c r="N358" s="316" t="s">
        <v>177</v>
      </c>
      <c r="O358" s="316" t="s">
        <v>178</v>
      </c>
      <c r="P358" s="318" t="s">
        <v>2875</v>
      </c>
      <c r="Q358" s="315">
        <v>24087</v>
      </c>
      <c r="R358" s="314" t="s">
        <v>185</v>
      </c>
      <c r="S358" s="313" t="s">
        <v>184</v>
      </c>
      <c r="T358" s="313" t="s">
        <v>184</v>
      </c>
      <c r="U358" s="316" t="s">
        <v>184</v>
      </c>
    </row>
    <row r="359" spans="12:21" ht="18" customHeight="1" x14ac:dyDescent="0.25">
      <c r="L359" s="316" t="s">
        <v>204</v>
      </c>
      <c r="M359" s="317" t="s">
        <v>2815</v>
      </c>
      <c r="N359" s="316" t="s">
        <v>177</v>
      </c>
      <c r="O359" s="316" t="s">
        <v>205</v>
      </c>
      <c r="P359" s="318" t="s">
        <v>2875</v>
      </c>
      <c r="Q359" s="315">
        <v>93229</v>
      </c>
      <c r="R359" s="314" t="s">
        <v>2816</v>
      </c>
      <c r="S359" s="313" t="s">
        <v>204</v>
      </c>
      <c r="T359" s="313" t="s">
        <v>204</v>
      </c>
      <c r="U359" s="316" t="s">
        <v>204</v>
      </c>
    </row>
    <row r="360" spans="12:21" ht="18" customHeight="1" x14ac:dyDescent="0.25">
      <c r="L360" s="316" t="s">
        <v>2793</v>
      </c>
      <c r="M360" s="317" t="s">
        <v>2794</v>
      </c>
      <c r="N360" s="316" t="s">
        <v>177</v>
      </c>
      <c r="O360" s="316" t="s">
        <v>205</v>
      </c>
      <c r="P360" s="318" t="s">
        <v>2875</v>
      </c>
      <c r="Q360" s="315">
        <v>22104</v>
      </c>
      <c r="R360" s="314" t="s">
        <v>2795</v>
      </c>
      <c r="S360" s="313" t="s">
        <v>2793</v>
      </c>
      <c r="T360" s="313" t="s">
        <v>2793</v>
      </c>
      <c r="U360" s="316" t="s">
        <v>2793</v>
      </c>
    </row>
    <row r="361" spans="12:21" ht="18" customHeight="1" x14ac:dyDescent="0.25">
      <c r="L361" s="316" t="s">
        <v>187</v>
      </c>
      <c r="M361" s="317" t="s">
        <v>190</v>
      </c>
      <c r="N361" s="316" t="s">
        <v>177</v>
      </c>
      <c r="O361" s="316" t="s">
        <v>188</v>
      </c>
      <c r="P361" s="318" t="s">
        <v>2875</v>
      </c>
      <c r="Q361" s="315">
        <v>24091</v>
      </c>
      <c r="R361" s="314" t="s">
        <v>189</v>
      </c>
      <c r="S361" s="313" t="s">
        <v>187</v>
      </c>
      <c r="T361" s="313" t="s">
        <v>187</v>
      </c>
      <c r="U361" s="316" t="s">
        <v>187</v>
      </c>
    </row>
    <row r="362" spans="12:21" ht="18" customHeight="1" x14ac:dyDescent="0.25">
      <c r="L362" s="316" t="s">
        <v>191</v>
      </c>
      <c r="M362" s="317" t="s">
        <v>193</v>
      </c>
      <c r="N362" s="316" t="s">
        <v>177</v>
      </c>
      <c r="O362" s="316" t="s">
        <v>188</v>
      </c>
      <c r="P362" s="318" t="s">
        <v>2875</v>
      </c>
      <c r="Q362" s="315">
        <v>60442</v>
      </c>
      <c r="R362" s="314" t="s">
        <v>192</v>
      </c>
      <c r="S362" s="313" t="s">
        <v>191</v>
      </c>
      <c r="T362" s="313" t="s">
        <v>191</v>
      </c>
      <c r="U362" s="316" t="s">
        <v>191</v>
      </c>
    </row>
    <row r="363" spans="12:21" ht="18" customHeight="1" x14ac:dyDescent="0.25">
      <c r="L363" s="316" t="s">
        <v>367</v>
      </c>
      <c r="M363" s="317" t="s">
        <v>369</v>
      </c>
      <c r="N363" s="316" t="s">
        <v>206</v>
      </c>
      <c r="O363" s="316" t="s">
        <v>358</v>
      </c>
      <c r="P363" s="318" t="s">
        <v>2875</v>
      </c>
      <c r="Q363" s="315">
        <v>23610</v>
      </c>
      <c r="R363" s="314" t="s">
        <v>368</v>
      </c>
      <c r="S363" s="313" t="s">
        <v>367</v>
      </c>
      <c r="T363" s="313" t="s">
        <v>367</v>
      </c>
      <c r="U363" s="316" t="s">
        <v>367</v>
      </c>
    </row>
    <row r="364" spans="12:21" ht="18" customHeight="1" x14ac:dyDescent="0.25">
      <c r="L364" s="316" t="s">
        <v>370</v>
      </c>
      <c r="M364" s="317" t="s">
        <v>372</v>
      </c>
      <c r="N364" s="316" t="s">
        <v>206</v>
      </c>
      <c r="O364" s="316" t="s">
        <v>358</v>
      </c>
      <c r="P364" s="318" t="s">
        <v>2875</v>
      </c>
      <c r="Q364" s="315">
        <v>20625</v>
      </c>
      <c r="R364" s="314" t="s">
        <v>371</v>
      </c>
      <c r="S364" s="313" t="s">
        <v>370</v>
      </c>
      <c r="T364" s="313" t="s">
        <v>370</v>
      </c>
      <c r="U364" s="316" t="s">
        <v>370</v>
      </c>
    </row>
    <row r="365" spans="12:21" ht="18" customHeight="1" x14ac:dyDescent="0.25">
      <c r="L365" s="316" t="s">
        <v>373</v>
      </c>
      <c r="M365" s="317" t="s">
        <v>375</v>
      </c>
      <c r="N365" s="316" t="s">
        <v>206</v>
      </c>
      <c r="O365" s="316" t="s">
        <v>358</v>
      </c>
      <c r="P365" s="318" t="s">
        <v>2875</v>
      </c>
      <c r="Q365" s="315">
        <v>25385</v>
      </c>
      <c r="R365" s="314" t="s">
        <v>374</v>
      </c>
      <c r="S365" s="313" t="s">
        <v>373</v>
      </c>
      <c r="T365" s="313" t="s">
        <v>373</v>
      </c>
      <c r="U365" s="316" t="s">
        <v>373</v>
      </c>
    </row>
    <row r="366" spans="12:21" ht="18" customHeight="1" x14ac:dyDescent="0.25">
      <c r="L366" s="316" t="s">
        <v>357</v>
      </c>
      <c r="M366" s="317" t="s">
        <v>360</v>
      </c>
      <c r="N366" s="316" t="s">
        <v>206</v>
      </c>
      <c r="O366" s="316" t="s">
        <v>358</v>
      </c>
      <c r="P366" s="318" t="s">
        <v>2875</v>
      </c>
      <c r="Q366" s="315">
        <v>17805</v>
      </c>
      <c r="R366" s="314" t="s">
        <v>359</v>
      </c>
      <c r="S366" s="313" t="s">
        <v>357</v>
      </c>
      <c r="T366" s="313" t="s">
        <v>357</v>
      </c>
      <c r="U366" s="316" t="s">
        <v>357</v>
      </c>
    </row>
    <row r="367" spans="12:21" ht="18" customHeight="1" x14ac:dyDescent="0.25">
      <c r="L367" s="316" t="s">
        <v>364</v>
      </c>
      <c r="M367" s="317" t="s">
        <v>366</v>
      </c>
      <c r="N367" s="316" t="s">
        <v>206</v>
      </c>
      <c r="O367" s="316" t="s">
        <v>358</v>
      </c>
      <c r="P367" s="318" t="s">
        <v>2875</v>
      </c>
      <c r="Q367" s="315">
        <v>16259</v>
      </c>
      <c r="R367" s="314" t="s">
        <v>365</v>
      </c>
      <c r="S367" s="313" t="s">
        <v>364</v>
      </c>
      <c r="T367" s="313" t="s">
        <v>364</v>
      </c>
      <c r="U367" s="316" t="s">
        <v>364</v>
      </c>
    </row>
    <row r="368" spans="12:21" ht="18" customHeight="1" x14ac:dyDescent="0.25">
      <c r="L368" s="316" t="s">
        <v>376</v>
      </c>
      <c r="M368" s="317" t="s">
        <v>378</v>
      </c>
      <c r="N368" s="316" t="s">
        <v>206</v>
      </c>
      <c r="O368" s="316" t="s">
        <v>358</v>
      </c>
      <c r="P368" s="318" t="s">
        <v>2875</v>
      </c>
      <c r="Q368" s="315">
        <v>30092</v>
      </c>
      <c r="R368" s="314" t="s">
        <v>377</v>
      </c>
      <c r="S368" s="313" t="s">
        <v>376</v>
      </c>
      <c r="T368" s="313" t="s">
        <v>376</v>
      </c>
      <c r="U368" s="316" t="s">
        <v>376</v>
      </c>
    </row>
    <row r="369" spans="12:21" ht="18" customHeight="1" x14ac:dyDescent="0.25">
      <c r="L369" s="316" t="s">
        <v>361</v>
      </c>
      <c r="M369" s="317" t="s">
        <v>363</v>
      </c>
      <c r="N369" s="316" t="s">
        <v>206</v>
      </c>
      <c r="O369" s="316" t="s">
        <v>358</v>
      </c>
      <c r="P369" s="318" t="s">
        <v>2875</v>
      </c>
      <c r="Q369" s="315">
        <v>121639</v>
      </c>
      <c r="R369" s="314" t="s">
        <v>362</v>
      </c>
      <c r="S369" s="313" t="s">
        <v>361</v>
      </c>
      <c r="T369" s="313" t="s">
        <v>361</v>
      </c>
      <c r="U369" s="316" t="s">
        <v>361</v>
      </c>
    </row>
    <row r="370" spans="12:21" ht="18" customHeight="1" x14ac:dyDescent="0.25">
      <c r="L370" s="316" t="s">
        <v>386</v>
      </c>
      <c r="M370" s="317" t="s">
        <v>388</v>
      </c>
      <c r="N370" s="316" t="s">
        <v>206</v>
      </c>
      <c r="O370" s="316" t="s">
        <v>380</v>
      </c>
      <c r="P370" s="318" t="s">
        <v>2875</v>
      </c>
      <c r="Q370" s="315">
        <v>15697</v>
      </c>
      <c r="R370" s="314" t="s">
        <v>387</v>
      </c>
      <c r="S370" s="313" t="s">
        <v>386</v>
      </c>
      <c r="T370" s="313" t="s">
        <v>386</v>
      </c>
      <c r="U370" s="316" t="s">
        <v>386</v>
      </c>
    </row>
    <row r="371" spans="12:21" ht="18" customHeight="1" x14ac:dyDescent="0.25">
      <c r="L371" s="316" t="s">
        <v>383</v>
      </c>
      <c r="M371" s="317" t="s">
        <v>385</v>
      </c>
      <c r="N371" s="316" t="s">
        <v>206</v>
      </c>
      <c r="O371" s="316" t="s">
        <v>380</v>
      </c>
      <c r="P371" s="318" t="s">
        <v>2875</v>
      </c>
      <c r="Q371" s="315">
        <v>19094</v>
      </c>
      <c r="R371" s="314" t="s">
        <v>384</v>
      </c>
      <c r="S371" s="313" t="s">
        <v>383</v>
      </c>
      <c r="T371" s="313" t="s">
        <v>383</v>
      </c>
      <c r="U371" s="316" t="s">
        <v>383</v>
      </c>
    </row>
    <row r="372" spans="12:21" ht="18" customHeight="1" x14ac:dyDescent="0.25">
      <c r="L372" s="316" t="s">
        <v>410</v>
      </c>
      <c r="M372" s="317" t="s">
        <v>412</v>
      </c>
      <c r="N372" s="316" t="s">
        <v>206</v>
      </c>
      <c r="O372" s="316" t="s">
        <v>380</v>
      </c>
      <c r="P372" s="318" t="s">
        <v>2875</v>
      </c>
      <c r="Q372" s="315">
        <v>20104</v>
      </c>
      <c r="R372" s="314" t="s">
        <v>411</v>
      </c>
      <c r="S372" s="313" t="s">
        <v>410</v>
      </c>
      <c r="T372" s="313" t="s">
        <v>410</v>
      </c>
      <c r="U372" s="316" t="s">
        <v>410</v>
      </c>
    </row>
    <row r="373" spans="12:21" ht="18" customHeight="1" x14ac:dyDescent="0.25">
      <c r="L373" s="316" t="s">
        <v>379</v>
      </c>
      <c r="M373" s="317" t="s">
        <v>382</v>
      </c>
      <c r="N373" s="316" t="s">
        <v>206</v>
      </c>
      <c r="O373" s="316" t="s">
        <v>380</v>
      </c>
      <c r="P373" s="318" t="s">
        <v>2875</v>
      </c>
      <c r="Q373" s="315">
        <v>198536</v>
      </c>
      <c r="R373" s="314" t="s">
        <v>381</v>
      </c>
      <c r="S373" s="313" t="s">
        <v>379</v>
      </c>
      <c r="T373" s="313" t="s">
        <v>379</v>
      </c>
      <c r="U373" s="316" t="s">
        <v>379</v>
      </c>
    </row>
    <row r="374" spans="12:21" ht="18" customHeight="1" x14ac:dyDescent="0.25">
      <c r="L374" s="316" t="s">
        <v>413</v>
      </c>
      <c r="M374" s="317" t="s">
        <v>415</v>
      </c>
      <c r="N374" s="316" t="s">
        <v>206</v>
      </c>
      <c r="O374" s="316" t="s">
        <v>380</v>
      </c>
      <c r="P374" s="318" t="s">
        <v>2875</v>
      </c>
      <c r="Q374" s="315">
        <v>19320</v>
      </c>
      <c r="R374" s="314" t="s">
        <v>414</v>
      </c>
      <c r="S374" s="313" t="s">
        <v>413</v>
      </c>
      <c r="T374" s="313" t="s">
        <v>413</v>
      </c>
      <c r="U374" s="316" t="s">
        <v>413</v>
      </c>
    </row>
    <row r="375" spans="12:21" ht="18" customHeight="1" x14ac:dyDescent="0.25">
      <c r="L375" s="316" t="s">
        <v>401</v>
      </c>
      <c r="M375" s="317" t="s">
        <v>403</v>
      </c>
      <c r="N375" s="316" t="s">
        <v>206</v>
      </c>
      <c r="O375" s="316" t="s">
        <v>380</v>
      </c>
      <c r="P375" s="318" t="s">
        <v>2875</v>
      </c>
      <c r="Q375" s="315">
        <v>16725</v>
      </c>
      <c r="R375" s="314" t="s">
        <v>402</v>
      </c>
      <c r="S375" s="313" t="s">
        <v>401</v>
      </c>
      <c r="T375" s="313" t="s">
        <v>401</v>
      </c>
      <c r="U375" s="316" t="s">
        <v>401</v>
      </c>
    </row>
    <row r="376" spans="12:21" ht="18" customHeight="1" x14ac:dyDescent="0.25">
      <c r="L376" s="316" t="s">
        <v>404</v>
      </c>
      <c r="M376" s="317" t="s">
        <v>406</v>
      </c>
      <c r="N376" s="316" t="s">
        <v>206</v>
      </c>
      <c r="O376" s="316" t="s">
        <v>380</v>
      </c>
      <c r="P376" s="318" t="s">
        <v>2875</v>
      </c>
      <c r="Q376" s="315">
        <v>22130</v>
      </c>
      <c r="R376" s="314" t="s">
        <v>405</v>
      </c>
      <c r="S376" s="313" t="s">
        <v>404</v>
      </c>
      <c r="T376" s="313" t="s">
        <v>404</v>
      </c>
      <c r="U376" s="316" t="s">
        <v>404</v>
      </c>
    </row>
    <row r="377" spans="12:21" ht="18" customHeight="1" x14ac:dyDescent="0.25">
      <c r="L377" s="316" t="s">
        <v>398</v>
      </c>
      <c r="M377" s="317" t="s">
        <v>400</v>
      </c>
      <c r="N377" s="316" t="s">
        <v>206</v>
      </c>
      <c r="O377" s="316" t="s">
        <v>380</v>
      </c>
      <c r="P377" s="318" t="s">
        <v>2875</v>
      </c>
      <c r="Q377" s="315">
        <v>16739</v>
      </c>
      <c r="R377" s="314" t="s">
        <v>399</v>
      </c>
      <c r="S377" s="313" t="s">
        <v>398</v>
      </c>
      <c r="T377" s="313" t="s">
        <v>398</v>
      </c>
      <c r="U377" s="316" t="s">
        <v>398</v>
      </c>
    </row>
    <row r="378" spans="12:21" ht="18" customHeight="1" x14ac:dyDescent="0.25">
      <c r="L378" s="316" t="s">
        <v>389</v>
      </c>
      <c r="M378" s="317" t="s">
        <v>391</v>
      </c>
      <c r="N378" s="316" t="s">
        <v>206</v>
      </c>
      <c r="O378" s="316" t="s">
        <v>380</v>
      </c>
      <c r="P378" s="318" t="s">
        <v>2875</v>
      </c>
      <c r="Q378" s="315">
        <v>15691</v>
      </c>
      <c r="R378" s="314" t="s">
        <v>390</v>
      </c>
      <c r="S378" s="313" t="s">
        <v>389</v>
      </c>
      <c r="T378" s="313" t="s">
        <v>389</v>
      </c>
      <c r="U378" s="316" t="s">
        <v>389</v>
      </c>
    </row>
    <row r="379" spans="12:21" ht="18" customHeight="1" x14ac:dyDescent="0.25">
      <c r="L379" s="316" t="s">
        <v>392</v>
      </c>
      <c r="M379" s="317" t="s">
        <v>394</v>
      </c>
      <c r="N379" s="316" t="s">
        <v>206</v>
      </c>
      <c r="O379" s="316" t="s">
        <v>380</v>
      </c>
      <c r="P379" s="318" t="s">
        <v>2875</v>
      </c>
      <c r="Q379" s="315">
        <v>29158</v>
      </c>
      <c r="R379" s="314" t="s">
        <v>393</v>
      </c>
      <c r="S379" s="313" t="s">
        <v>392</v>
      </c>
      <c r="T379" s="313" t="s">
        <v>392</v>
      </c>
      <c r="U379" s="316" t="s">
        <v>392</v>
      </c>
    </row>
    <row r="380" spans="12:21" ht="18" customHeight="1" x14ac:dyDescent="0.25">
      <c r="L380" s="316" t="s">
        <v>395</v>
      </c>
      <c r="M380" s="317" t="s">
        <v>397</v>
      </c>
      <c r="N380" s="316" t="s">
        <v>206</v>
      </c>
      <c r="O380" s="316" t="s">
        <v>380</v>
      </c>
      <c r="P380" s="318" t="s">
        <v>2875</v>
      </c>
      <c r="Q380" s="315">
        <v>18669</v>
      </c>
      <c r="R380" s="314" t="s">
        <v>396</v>
      </c>
      <c r="S380" s="313" t="s">
        <v>395</v>
      </c>
      <c r="T380" s="313" t="s">
        <v>395</v>
      </c>
      <c r="U380" s="316" t="s">
        <v>395</v>
      </c>
    </row>
    <row r="381" spans="12:21" ht="18" customHeight="1" x14ac:dyDescent="0.25">
      <c r="L381" s="316" t="s">
        <v>407</v>
      </c>
      <c r="M381" s="317" t="s">
        <v>409</v>
      </c>
      <c r="N381" s="316" t="s">
        <v>206</v>
      </c>
      <c r="O381" s="316" t="s">
        <v>380</v>
      </c>
      <c r="P381" s="318" t="s">
        <v>2875</v>
      </c>
      <c r="Q381" s="315">
        <v>25902</v>
      </c>
      <c r="R381" s="314" t="s">
        <v>408</v>
      </c>
      <c r="S381" s="313" t="s">
        <v>407</v>
      </c>
      <c r="T381" s="313" t="s">
        <v>407</v>
      </c>
      <c r="U381" s="316" t="s">
        <v>407</v>
      </c>
    </row>
    <row r="382" spans="12:21" ht="18" customHeight="1" x14ac:dyDescent="0.25">
      <c r="L382" s="316" t="s">
        <v>214</v>
      </c>
      <c r="M382" s="317" t="s">
        <v>216</v>
      </c>
      <c r="N382" s="316" t="s">
        <v>206</v>
      </c>
      <c r="O382" s="316" t="s">
        <v>213</v>
      </c>
      <c r="P382" s="318" t="s">
        <v>2875</v>
      </c>
      <c r="Q382" s="315">
        <v>82522</v>
      </c>
      <c r="R382" s="314" t="s">
        <v>215</v>
      </c>
      <c r="S382" s="313" t="s">
        <v>214</v>
      </c>
      <c r="T382" s="313" t="s">
        <v>214</v>
      </c>
      <c r="U382" s="316" t="s">
        <v>214</v>
      </c>
    </row>
    <row r="383" spans="12:21" ht="18" customHeight="1" x14ac:dyDescent="0.25">
      <c r="L383" s="316" t="s">
        <v>217</v>
      </c>
      <c r="M383" s="317" t="s">
        <v>219</v>
      </c>
      <c r="N383" s="316" t="s">
        <v>206</v>
      </c>
      <c r="O383" s="316" t="s">
        <v>213</v>
      </c>
      <c r="P383" s="318" t="s">
        <v>2875</v>
      </c>
      <c r="Q383" s="315">
        <v>16323</v>
      </c>
      <c r="R383" s="314" t="s">
        <v>218</v>
      </c>
      <c r="S383" s="313" t="s">
        <v>217</v>
      </c>
      <c r="T383" s="313" t="s">
        <v>217</v>
      </c>
      <c r="U383" s="316" t="s">
        <v>217</v>
      </c>
    </row>
    <row r="384" spans="12:21" ht="18" customHeight="1" x14ac:dyDescent="0.25">
      <c r="L384" s="316" t="s">
        <v>220</v>
      </c>
      <c r="M384" s="317" t="s">
        <v>222</v>
      </c>
      <c r="N384" s="316" t="s">
        <v>206</v>
      </c>
      <c r="O384" s="316" t="s">
        <v>213</v>
      </c>
      <c r="P384" s="318" t="s">
        <v>2875</v>
      </c>
      <c r="Q384" s="315">
        <v>25191</v>
      </c>
      <c r="R384" s="314" t="s">
        <v>221</v>
      </c>
      <c r="S384" s="313" t="s">
        <v>220</v>
      </c>
      <c r="T384" s="313" t="s">
        <v>220</v>
      </c>
      <c r="U384" s="316" t="s">
        <v>220</v>
      </c>
    </row>
    <row r="385" spans="12:21" ht="18" customHeight="1" x14ac:dyDescent="0.25">
      <c r="L385" s="316" t="s">
        <v>2803</v>
      </c>
      <c r="M385" s="317" t="s">
        <v>2804</v>
      </c>
      <c r="N385" s="316" t="s">
        <v>206</v>
      </c>
      <c r="O385" s="316" t="s">
        <v>213</v>
      </c>
      <c r="P385" s="318" t="s">
        <v>2875</v>
      </c>
      <c r="Q385" s="315">
        <v>40007</v>
      </c>
      <c r="R385" s="314" t="s">
        <v>2805</v>
      </c>
      <c r="S385" s="313" t="s">
        <v>2803</v>
      </c>
      <c r="T385" s="313" t="s">
        <v>2803</v>
      </c>
      <c r="U385" s="316" t="s">
        <v>2803</v>
      </c>
    </row>
    <row r="386" spans="12:21" ht="18" customHeight="1" x14ac:dyDescent="0.25">
      <c r="L386" s="316" t="s">
        <v>436</v>
      </c>
      <c r="M386" s="317" t="s">
        <v>438</v>
      </c>
      <c r="N386" s="316" t="s">
        <v>206</v>
      </c>
      <c r="O386" s="316" t="s">
        <v>430</v>
      </c>
      <c r="P386" s="318" t="s">
        <v>2875</v>
      </c>
      <c r="Q386" s="315">
        <v>72680</v>
      </c>
      <c r="R386" s="314" t="s">
        <v>437</v>
      </c>
      <c r="S386" s="313" t="s">
        <v>436</v>
      </c>
      <c r="T386" s="313" t="s">
        <v>436</v>
      </c>
      <c r="U386" s="316" t="s">
        <v>436</v>
      </c>
    </row>
    <row r="387" spans="12:21" ht="18" customHeight="1" x14ac:dyDescent="0.25">
      <c r="L387" s="316" t="s">
        <v>433</v>
      </c>
      <c r="M387" s="317" t="s">
        <v>435</v>
      </c>
      <c r="N387" s="316" t="s">
        <v>206</v>
      </c>
      <c r="O387" s="316" t="s">
        <v>430</v>
      </c>
      <c r="P387" s="318" t="s">
        <v>2875</v>
      </c>
      <c r="Q387" s="315">
        <v>34487</v>
      </c>
      <c r="R387" s="314" t="s">
        <v>434</v>
      </c>
      <c r="S387" s="313" t="s">
        <v>433</v>
      </c>
      <c r="T387" s="313" t="s">
        <v>433</v>
      </c>
      <c r="U387" s="316" t="s">
        <v>433</v>
      </c>
    </row>
    <row r="388" spans="12:21" ht="18" customHeight="1" x14ac:dyDescent="0.25">
      <c r="L388" s="316" t="s">
        <v>429</v>
      </c>
      <c r="M388" s="317" t="s">
        <v>432</v>
      </c>
      <c r="N388" s="316" t="s">
        <v>206</v>
      </c>
      <c r="O388" s="316" t="s">
        <v>430</v>
      </c>
      <c r="P388" s="318" t="s">
        <v>2875</v>
      </c>
      <c r="Q388" s="315">
        <v>15445</v>
      </c>
      <c r="R388" s="314" t="s">
        <v>431</v>
      </c>
      <c r="S388" s="313" t="s">
        <v>429</v>
      </c>
      <c r="T388" s="313" t="s">
        <v>429</v>
      </c>
      <c r="U388" s="316" t="s">
        <v>429</v>
      </c>
    </row>
    <row r="389" spans="12:21" ht="18" customHeight="1" x14ac:dyDescent="0.25">
      <c r="L389" s="316" t="s">
        <v>455</v>
      </c>
      <c r="M389" s="317" t="s">
        <v>458</v>
      </c>
      <c r="N389" s="316" t="s">
        <v>206</v>
      </c>
      <c r="O389" s="316" t="s">
        <v>456</v>
      </c>
      <c r="P389" s="318" t="s">
        <v>2875</v>
      </c>
      <c r="Q389" s="315">
        <v>48333</v>
      </c>
      <c r="R389" s="314" t="s">
        <v>457</v>
      </c>
      <c r="S389" s="313" t="s">
        <v>455</v>
      </c>
      <c r="T389" s="313" t="s">
        <v>455</v>
      </c>
      <c r="U389" s="316" t="s">
        <v>455</v>
      </c>
    </row>
    <row r="390" spans="12:21" ht="18" customHeight="1" x14ac:dyDescent="0.25">
      <c r="L390" s="316" t="s">
        <v>459</v>
      </c>
      <c r="M390" s="317" t="s">
        <v>462</v>
      </c>
      <c r="N390" s="316" t="s">
        <v>206</v>
      </c>
      <c r="O390" s="316" t="s">
        <v>460</v>
      </c>
      <c r="P390" s="318" t="s">
        <v>2875</v>
      </c>
      <c r="Q390" s="315">
        <v>15293</v>
      </c>
      <c r="R390" s="314" t="s">
        <v>461</v>
      </c>
      <c r="S390" s="313" t="s">
        <v>459</v>
      </c>
      <c r="T390" s="313" t="s">
        <v>459</v>
      </c>
      <c r="U390" s="316" t="s">
        <v>459</v>
      </c>
    </row>
    <row r="391" spans="12:21" ht="18" customHeight="1" x14ac:dyDescent="0.25">
      <c r="L391" s="316" t="s">
        <v>463</v>
      </c>
      <c r="M391" s="317" t="s">
        <v>465</v>
      </c>
      <c r="N391" s="316" t="s">
        <v>206</v>
      </c>
      <c r="O391" s="316" t="s">
        <v>460</v>
      </c>
      <c r="P391" s="318" t="s">
        <v>2875</v>
      </c>
      <c r="Q391" s="315">
        <v>15991</v>
      </c>
      <c r="R391" s="314" t="s">
        <v>464</v>
      </c>
      <c r="S391" s="313" t="s">
        <v>463</v>
      </c>
      <c r="T391" s="313" t="s">
        <v>463</v>
      </c>
      <c r="U391" s="316" t="s">
        <v>463</v>
      </c>
    </row>
    <row r="392" spans="12:21" ht="18" customHeight="1" x14ac:dyDescent="0.25">
      <c r="L392" s="316" t="s">
        <v>466</v>
      </c>
      <c r="M392" s="317" t="s">
        <v>468</v>
      </c>
      <c r="N392" s="316" t="s">
        <v>206</v>
      </c>
      <c r="O392" s="316" t="s">
        <v>460</v>
      </c>
      <c r="P392" s="318" t="s">
        <v>2875</v>
      </c>
      <c r="Q392" s="315">
        <v>45872</v>
      </c>
      <c r="R392" s="314" t="s">
        <v>467</v>
      </c>
      <c r="S392" s="313" t="s">
        <v>466</v>
      </c>
      <c r="T392" s="313" t="s">
        <v>466</v>
      </c>
      <c r="U392" s="316" t="s">
        <v>466</v>
      </c>
    </row>
    <row r="393" spans="12:21" ht="18" customHeight="1" x14ac:dyDescent="0.25">
      <c r="L393" s="316" t="s">
        <v>443</v>
      </c>
      <c r="M393" s="317" t="s">
        <v>445</v>
      </c>
      <c r="N393" s="316" t="s">
        <v>206</v>
      </c>
      <c r="O393" s="316" t="s">
        <v>440</v>
      </c>
      <c r="P393" s="318" t="s">
        <v>2875</v>
      </c>
      <c r="Q393" s="315">
        <v>49403</v>
      </c>
      <c r="R393" s="314" t="s">
        <v>444</v>
      </c>
      <c r="S393" s="313" t="s">
        <v>443</v>
      </c>
      <c r="T393" s="313" t="s">
        <v>443</v>
      </c>
      <c r="U393" s="316" t="s">
        <v>443</v>
      </c>
    </row>
    <row r="394" spans="12:21" ht="18" customHeight="1" x14ac:dyDescent="0.25">
      <c r="L394" s="316" t="s">
        <v>452</v>
      </c>
      <c r="M394" s="317" t="s">
        <v>454</v>
      </c>
      <c r="N394" s="316" t="s">
        <v>206</v>
      </c>
      <c r="O394" s="316" t="s">
        <v>440</v>
      </c>
      <c r="P394" s="318" t="s">
        <v>2875</v>
      </c>
      <c r="Q394" s="315">
        <v>20154</v>
      </c>
      <c r="R394" s="314" t="s">
        <v>453</v>
      </c>
      <c r="S394" s="313" t="s">
        <v>452</v>
      </c>
      <c r="T394" s="313" t="s">
        <v>452</v>
      </c>
      <c r="U394" s="316" t="s">
        <v>452</v>
      </c>
    </row>
    <row r="395" spans="12:21" ht="18" customHeight="1" x14ac:dyDescent="0.25">
      <c r="L395" s="316" t="s">
        <v>439</v>
      </c>
      <c r="M395" s="317" t="s">
        <v>442</v>
      </c>
      <c r="N395" s="316" t="s">
        <v>206</v>
      </c>
      <c r="O395" s="316" t="s">
        <v>440</v>
      </c>
      <c r="P395" s="318" t="s">
        <v>2875</v>
      </c>
      <c r="Q395" s="315">
        <v>23704</v>
      </c>
      <c r="R395" s="314" t="s">
        <v>441</v>
      </c>
      <c r="S395" s="313" t="s">
        <v>439</v>
      </c>
      <c r="T395" s="313" t="s">
        <v>439</v>
      </c>
      <c r="U395" s="316" t="s">
        <v>439</v>
      </c>
    </row>
    <row r="396" spans="12:21" ht="18" customHeight="1" x14ac:dyDescent="0.25">
      <c r="L396" s="316" t="s">
        <v>446</v>
      </c>
      <c r="M396" s="317" t="s">
        <v>448</v>
      </c>
      <c r="N396" s="316" t="s">
        <v>206</v>
      </c>
      <c r="O396" s="316" t="s">
        <v>440</v>
      </c>
      <c r="P396" s="318" t="s">
        <v>2875</v>
      </c>
      <c r="Q396" s="315">
        <v>16578</v>
      </c>
      <c r="R396" s="314" t="s">
        <v>447</v>
      </c>
      <c r="S396" s="313" t="s">
        <v>446</v>
      </c>
      <c r="T396" s="313" t="s">
        <v>446</v>
      </c>
      <c r="U396" s="316" t="s">
        <v>446</v>
      </c>
    </row>
    <row r="397" spans="12:21" ht="18" customHeight="1" x14ac:dyDescent="0.25">
      <c r="L397" s="316" t="s">
        <v>449</v>
      </c>
      <c r="M397" s="317" t="s">
        <v>451</v>
      </c>
      <c r="N397" s="316" t="s">
        <v>206</v>
      </c>
      <c r="O397" s="316" t="s">
        <v>440</v>
      </c>
      <c r="P397" s="318" t="s">
        <v>2875</v>
      </c>
      <c r="Q397" s="315">
        <v>21313</v>
      </c>
      <c r="R397" s="314" t="s">
        <v>450</v>
      </c>
      <c r="S397" s="313" t="s">
        <v>449</v>
      </c>
      <c r="T397" s="313" t="s">
        <v>449</v>
      </c>
      <c r="U397" s="316" t="s">
        <v>449</v>
      </c>
    </row>
    <row r="398" spans="12:21" ht="18" customHeight="1" x14ac:dyDescent="0.25">
      <c r="L398" s="316" t="s">
        <v>300</v>
      </c>
      <c r="M398" s="317" t="s">
        <v>302</v>
      </c>
      <c r="N398" s="316" t="s">
        <v>206</v>
      </c>
      <c r="O398" s="316" t="s">
        <v>228</v>
      </c>
      <c r="P398" s="318" t="s">
        <v>2875</v>
      </c>
      <c r="Q398" s="315">
        <v>18253</v>
      </c>
      <c r="R398" s="314" t="s">
        <v>301</v>
      </c>
      <c r="S398" s="313" t="s">
        <v>300</v>
      </c>
      <c r="T398" s="313" t="s">
        <v>300</v>
      </c>
      <c r="U398" s="316" t="s">
        <v>300</v>
      </c>
    </row>
    <row r="399" spans="12:21" ht="18" customHeight="1" x14ac:dyDescent="0.25">
      <c r="L399" s="316" t="s">
        <v>345</v>
      </c>
      <c r="M399" s="317" t="s">
        <v>347</v>
      </c>
      <c r="N399" s="316" t="s">
        <v>206</v>
      </c>
      <c r="O399" s="316" t="s">
        <v>228</v>
      </c>
      <c r="P399" s="318" t="s">
        <v>2875</v>
      </c>
      <c r="Q399" s="315">
        <v>81393</v>
      </c>
      <c r="R399" s="314" t="s">
        <v>346</v>
      </c>
      <c r="S399" s="313" t="s">
        <v>345</v>
      </c>
      <c r="T399" s="313" t="s">
        <v>345</v>
      </c>
      <c r="U399" s="316" t="s">
        <v>345</v>
      </c>
    </row>
    <row r="400" spans="12:21" ht="18" customHeight="1" x14ac:dyDescent="0.25">
      <c r="L400" s="316" t="s">
        <v>324</v>
      </c>
      <c r="M400" s="317" t="s">
        <v>326</v>
      </c>
      <c r="N400" s="316" t="s">
        <v>206</v>
      </c>
      <c r="O400" s="316" t="s">
        <v>228</v>
      </c>
      <c r="P400" s="318" t="s">
        <v>2875</v>
      </c>
      <c r="Q400" s="315">
        <v>37002</v>
      </c>
      <c r="R400" s="314" t="s">
        <v>325</v>
      </c>
      <c r="S400" s="313" t="s">
        <v>324</v>
      </c>
      <c r="T400" s="313" t="s">
        <v>324</v>
      </c>
      <c r="U400" s="316" t="s">
        <v>324</v>
      </c>
    </row>
    <row r="401" spans="12:21" ht="18" customHeight="1" x14ac:dyDescent="0.25">
      <c r="L401" s="316" t="s">
        <v>291</v>
      </c>
      <c r="M401" s="317" t="s">
        <v>293</v>
      </c>
      <c r="N401" s="316" t="s">
        <v>206</v>
      </c>
      <c r="O401" s="316" t="s">
        <v>228</v>
      </c>
      <c r="P401" s="318" t="s">
        <v>2875</v>
      </c>
      <c r="Q401" s="315">
        <v>60481</v>
      </c>
      <c r="R401" s="314" t="s">
        <v>292</v>
      </c>
      <c r="S401" s="313" t="s">
        <v>291</v>
      </c>
      <c r="T401" s="313" t="s">
        <v>291</v>
      </c>
      <c r="U401" s="316" t="s">
        <v>291</v>
      </c>
    </row>
    <row r="402" spans="12:21" ht="18" customHeight="1" x14ac:dyDescent="0.25">
      <c r="L402" s="316" t="s">
        <v>273</v>
      </c>
      <c r="M402" s="317" t="s">
        <v>275</v>
      </c>
      <c r="N402" s="316" t="s">
        <v>206</v>
      </c>
      <c r="O402" s="316" t="s">
        <v>228</v>
      </c>
      <c r="P402" s="318" t="s">
        <v>2875</v>
      </c>
      <c r="Q402" s="315">
        <v>20544</v>
      </c>
      <c r="R402" s="314" t="s">
        <v>274</v>
      </c>
      <c r="S402" s="313" t="s">
        <v>273</v>
      </c>
      <c r="T402" s="313" t="s">
        <v>273</v>
      </c>
      <c r="U402" s="316" t="s">
        <v>273</v>
      </c>
    </row>
    <row r="403" spans="12:21" ht="18" customHeight="1" x14ac:dyDescent="0.25">
      <c r="L403" s="316" t="s">
        <v>261</v>
      </c>
      <c r="M403" s="317" t="s">
        <v>263</v>
      </c>
      <c r="N403" s="316" t="s">
        <v>206</v>
      </c>
      <c r="O403" s="316" t="s">
        <v>228</v>
      </c>
      <c r="P403" s="318" t="s">
        <v>2875</v>
      </c>
      <c r="Q403" s="315">
        <v>75581</v>
      </c>
      <c r="R403" s="314" t="s">
        <v>262</v>
      </c>
      <c r="S403" s="313" t="s">
        <v>261</v>
      </c>
      <c r="T403" s="313" t="s">
        <v>261</v>
      </c>
      <c r="U403" s="316" t="s">
        <v>261</v>
      </c>
    </row>
    <row r="404" spans="12:21" ht="18" customHeight="1" x14ac:dyDescent="0.25">
      <c r="L404" s="316" t="s">
        <v>351</v>
      </c>
      <c r="M404" s="317" t="s">
        <v>353</v>
      </c>
      <c r="N404" s="316" t="s">
        <v>206</v>
      </c>
      <c r="O404" s="316" t="s">
        <v>228</v>
      </c>
      <c r="P404" s="318" t="s">
        <v>2875</v>
      </c>
      <c r="Q404" s="315">
        <v>21171</v>
      </c>
      <c r="R404" s="314" t="s">
        <v>352</v>
      </c>
      <c r="S404" s="313" t="s">
        <v>351</v>
      </c>
      <c r="T404" s="313" t="s">
        <v>351</v>
      </c>
      <c r="U404" s="316" t="s">
        <v>351</v>
      </c>
    </row>
    <row r="405" spans="12:21" ht="18" customHeight="1" x14ac:dyDescent="0.25">
      <c r="L405" s="316" t="s">
        <v>294</v>
      </c>
      <c r="M405" s="317" t="s">
        <v>296</v>
      </c>
      <c r="N405" s="316" t="s">
        <v>206</v>
      </c>
      <c r="O405" s="316" t="s">
        <v>228</v>
      </c>
      <c r="P405" s="318" t="s">
        <v>2875</v>
      </c>
      <c r="Q405" s="315">
        <v>24002</v>
      </c>
      <c r="R405" s="314" t="s">
        <v>295</v>
      </c>
      <c r="S405" s="313" t="s">
        <v>294</v>
      </c>
      <c r="T405" s="313" t="s">
        <v>294</v>
      </c>
      <c r="U405" s="316" t="s">
        <v>294</v>
      </c>
    </row>
    <row r="406" spans="12:21" ht="18" customHeight="1" x14ac:dyDescent="0.25">
      <c r="L406" s="316" t="s">
        <v>348</v>
      </c>
      <c r="M406" s="317" t="s">
        <v>350</v>
      </c>
      <c r="N406" s="316" t="s">
        <v>206</v>
      </c>
      <c r="O406" s="316" t="s">
        <v>228</v>
      </c>
      <c r="P406" s="318" t="s">
        <v>2875</v>
      </c>
      <c r="Q406" s="315">
        <v>20094</v>
      </c>
      <c r="R406" s="314" t="s">
        <v>349</v>
      </c>
      <c r="S406" s="313" t="s">
        <v>348</v>
      </c>
      <c r="T406" s="313" t="s">
        <v>348</v>
      </c>
      <c r="U406" s="316" t="s">
        <v>348</v>
      </c>
    </row>
    <row r="407" spans="12:21" ht="18" customHeight="1" x14ac:dyDescent="0.25">
      <c r="L407" s="316" t="s">
        <v>315</v>
      </c>
      <c r="M407" s="317" t="s">
        <v>317</v>
      </c>
      <c r="N407" s="316" t="s">
        <v>206</v>
      </c>
      <c r="O407" s="316" t="s">
        <v>228</v>
      </c>
      <c r="P407" s="318" t="s">
        <v>2875</v>
      </c>
      <c r="Q407" s="315">
        <v>27825</v>
      </c>
      <c r="R407" s="314" t="s">
        <v>316</v>
      </c>
      <c r="S407" s="313" t="s">
        <v>315</v>
      </c>
      <c r="T407" s="313" t="s">
        <v>315</v>
      </c>
      <c r="U407" s="316" t="s">
        <v>315</v>
      </c>
    </row>
    <row r="408" spans="12:21" ht="18" customHeight="1" x14ac:dyDescent="0.25">
      <c r="L408" s="316" t="s">
        <v>354</v>
      </c>
      <c r="M408" s="317" t="s">
        <v>356</v>
      </c>
      <c r="N408" s="316" t="s">
        <v>206</v>
      </c>
      <c r="O408" s="316" t="s">
        <v>228</v>
      </c>
      <c r="P408" s="318" t="s">
        <v>2875</v>
      </c>
      <c r="Q408" s="315">
        <v>16997</v>
      </c>
      <c r="R408" s="314" t="s">
        <v>355</v>
      </c>
      <c r="S408" s="313" t="s">
        <v>354</v>
      </c>
      <c r="T408" s="313" t="s">
        <v>354</v>
      </c>
      <c r="U408" s="316" t="s">
        <v>354</v>
      </c>
    </row>
    <row r="409" spans="12:21" ht="18" customHeight="1" x14ac:dyDescent="0.25">
      <c r="L409" s="316" t="s">
        <v>258</v>
      </c>
      <c r="M409" s="317" t="s">
        <v>260</v>
      </c>
      <c r="N409" s="316" t="s">
        <v>206</v>
      </c>
      <c r="O409" s="316" t="s">
        <v>228</v>
      </c>
      <c r="P409" s="318" t="s">
        <v>2875</v>
      </c>
      <c r="Q409" s="315">
        <v>23970</v>
      </c>
      <c r="R409" s="314" t="s">
        <v>259</v>
      </c>
      <c r="S409" s="313" t="s">
        <v>258</v>
      </c>
      <c r="T409" s="313" t="s">
        <v>258</v>
      </c>
      <c r="U409" s="316" t="s">
        <v>258</v>
      </c>
    </row>
    <row r="410" spans="12:21" ht="18" customHeight="1" x14ac:dyDescent="0.25">
      <c r="L410" s="316" t="s">
        <v>318</v>
      </c>
      <c r="M410" s="317" t="s">
        <v>320</v>
      </c>
      <c r="N410" s="316" t="s">
        <v>206</v>
      </c>
      <c r="O410" s="316" t="s">
        <v>228</v>
      </c>
      <c r="P410" s="318" t="s">
        <v>2875</v>
      </c>
      <c r="Q410" s="315">
        <v>23504</v>
      </c>
      <c r="R410" s="314" t="s">
        <v>319</v>
      </c>
      <c r="S410" s="313" t="s">
        <v>318</v>
      </c>
      <c r="T410" s="313" t="s">
        <v>318</v>
      </c>
      <c r="U410" s="316" t="s">
        <v>318</v>
      </c>
    </row>
    <row r="411" spans="12:21" ht="18" customHeight="1" x14ac:dyDescent="0.25">
      <c r="L411" s="316" t="s">
        <v>270</v>
      </c>
      <c r="M411" s="317" t="s">
        <v>272</v>
      </c>
      <c r="N411" s="316" t="s">
        <v>206</v>
      </c>
      <c r="O411" s="316" t="s">
        <v>228</v>
      </c>
      <c r="P411" s="318" t="s">
        <v>2875</v>
      </c>
      <c r="Q411" s="315">
        <v>20178</v>
      </c>
      <c r="R411" s="314" t="s">
        <v>271</v>
      </c>
      <c r="S411" s="313" t="s">
        <v>270</v>
      </c>
      <c r="T411" s="313" t="s">
        <v>270</v>
      </c>
      <c r="U411" s="316" t="s">
        <v>270</v>
      </c>
    </row>
    <row r="412" spans="12:21" ht="18" customHeight="1" x14ac:dyDescent="0.25">
      <c r="L412" s="316" t="s">
        <v>240</v>
      </c>
      <c r="M412" s="317" t="s">
        <v>242</v>
      </c>
      <c r="N412" s="316" t="s">
        <v>206</v>
      </c>
      <c r="O412" s="316" t="s">
        <v>228</v>
      </c>
      <c r="P412" s="318" t="s">
        <v>2875</v>
      </c>
      <c r="Q412" s="315">
        <v>26300</v>
      </c>
      <c r="R412" s="314" t="s">
        <v>241</v>
      </c>
      <c r="S412" s="313" t="s">
        <v>240</v>
      </c>
      <c r="T412" s="313" t="s">
        <v>240</v>
      </c>
      <c r="U412" s="316" t="s">
        <v>240</v>
      </c>
    </row>
    <row r="413" spans="12:21" ht="18" customHeight="1" x14ac:dyDescent="0.25">
      <c r="L413" s="316" t="s">
        <v>321</v>
      </c>
      <c r="M413" s="317" t="s">
        <v>323</v>
      </c>
      <c r="N413" s="316" t="s">
        <v>206</v>
      </c>
      <c r="O413" s="316" t="s">
        <v>228</v>
      </c>
      <c r="P413" s="318" t="s">
        <v>2875</v>
      </c>
      <c r="Q413" s="315">
        <v>15860</v>
      </c>
      <c r="R413" s="314" t="s">
        <v>322</v>
      </c>
      <c r="S413" s="313" t="s">
        <v>321</v>
      </c>
      <c r="T413" s="313" t="s">
        <v>321</v>
      </c>
      <c r="U413" s="316" t="s">
        <v>321</v>
      </c>
    </row>
    <row r="414" spans="12:21" ht="18" customHeight="1" x14ac:dyDescent="0.25">
      <c r="L414" s="316" t="s">
        <v>336</v>
      </c>
      <c r="M414" s="317" t="s">
        <v>338</v>
      </c>
      <c r="N414" s="316" t="s">
        <v>206</v>
      </c>
      <c r="O414" s="316" t="s">
        <v>228</v>
      </c>
      <c r="P414" s="318" t="s">
        <v>2875</v>
      </c>
      <c r="Q414" s="315">
        <v>38537</v>
      </c>
      <c r="R414" s="314" t="s">
        <v>337</v>
      </c>
      <c r="S414" s="313" t="s">
        <v>336</v>
      </c>
      <c r="T414" s="313" t="s">
        <v>336</v>
      </c>
      <c r="U414" s="316" t="s">
        <v>336</v>
      </c>
    </row>
    <row r="415" spans="12:21" ht="18" customHeight="1" x14ac:dyDescent="0.25">
      <c r="L415" s="316" t="s">
        <v>327</v>
      </c>
      <c r="M415" s="317" t="s">
        <v>329</v>
      </c>
      <c r="N415" s="316" t="s">
        <v>206</v>
      </c>
      <c r="O415" s="316" t="s">
        <v>228</v>
      </c>
      <c r="P415" s="318" t="s">
        <v>2875</v>
      </c>
      <c r="Q415" s="315">
        <v>50602</v>
      </c>
      <c r="R415" s="314" t="s">
        <v>328</v>
      </c>
      <c r="S415" s="313" t="s">
        <v>327</v>
      </c>
      <c r="T415" s="313" t="s">
        <v>327</v>
      </c>
      <c r="U415" s="316" t="s">
        <v>327</v>
      </c>
    </row>
    <row r="416" spans="12:21" ht="18" customHeight="1" x14ac:dyDescent="0.25">
      <c r="L416" s="316" t="s">
        <v>306</v>
      </c>
      <c r="M416" s="317" t="s">
        <v>308</v>
      </c>
      <c r="N416" s="316" t="s">
        <v>206</v>
      </c>
      <c r="O416" s="316" t="s">
        <v>228</v>
      </c>
      <c r="P416" s="318" t="s">
        <v>2875</v>
      </c>
      <c r="Q416" s="315">
        <v>17121</v>
      </c>
      <c r="R416" s="314" t="s">
        <v>307</v>
      </c>
      <c r="S416" s="313" t="s">
        <v>306</v>
      </c>
      <c r="T416" s="313" t="s">
        <v>306</v>
      </c>
      <c r="U416" s="316" t="s">
        <v>306</v>
      </c>
    </row>
    <row r="417" spans="12:21" ht="18" customHeight="1" x14ac:dyDescent="0.25">
      <c r="L417" s="316" t="s">
        <v>267</v>
      </c>
      <c r="M417" s="317" t="s">
        <v>269</v>
      </c>
      <c r="N417" s="316" t="s">
        <v>206</v>
      </c>
      <c r="O417" s="316" t="s">
        <v>228</v>
      </c>
      <c r="P417" s="318" t="s">
        <v>2875</v>
      </c>
      <c r="Q417" s="315">
        <v>18420</v>
      </c>
      <c r="R417" s="314" t="s">
        <v>268</v>
      </c>
      <c r="S417" s="313" t="s">
        <v>267</v>
      </c>
      <c r="T417" s="313" t="s">
        <v>267</v>
      </c>
      <c r="U417" s="316" t="s">
        <v>267</v>
      </c>
    </row>
    <row r="418" spans="12:21" ht="18" customHeight="1" x14ac:dyDescent="0.25">
      <c r="L418" s="316" t="s">
        <v>231</v>
      </c>
      <c r="M418" s="317" t="s">
        <v>233</v>
      </c>
      <c r="N418" s="316" t="s">
        <v>206</v>
      </c>
      <c r="O418" s="316" t="s">
        <v>228</v>
      </c>
      <c r="P418" s="318" t="s">
        <v>2875</v>
      </c>
      <c r="Q418" s="315">
        <v>19495</v>
      </c>
      <c r="R418" s="314" t="s">
        <v>232</v>
      </c>
      <c r="S418" s="313" t="s">
        <v>231</v>
      </c>
      <c r="T418" s="313" t="s">
        <v>231</v>
      </c>
      <c r="U418" s="316" t="s">
        <v>231</v>
      </c>
    </row>
    <row r="419" spans="12:21" ht="18" customHeight="1" x14ac:dyDescent="0.25">
      <c r="L419" s="316" t="s">
        <v>279</v>
      </c>
      <c r="M419" s="317" t="s">
        <v>281</v>
      </c>
      <c r="N419" s="316" t="s">
        <v>206</v>
      </c>
      <c r="O419" s="316" t="s">
        <v>228</v>
      </c>
      <c r="P419" s="318" t="s">
        <v>2875</v>
      </c>
      <c r="Q419" s="315">
        <v>18827</v>
      </c>
      <c r="R419" s="314" t="s">
        <v>280</v>
      </c>
      <c r="S419" s="313" t="s">
        <v>279</v>
      </c>
      <c r="T419" s="313" t="s">
        <v>279</v>
      </c>
      <c r="U419" s="316" t="s">
        <v>279</v>
      </c>
    </row>
    <row r="420" spans="12:21" ht="18" customHeight="1" x14ac:dyDescent="0.25">
      <c r="L420" s="316" t="s">
        <v>234</v>
      </c>
      <c r="M420" s="317" t="s">
        <v>236</v>
      </c>
      <c r="N420" s="316" t="s">
        <v>206</v>
      </c>
      <c r="O420" s="316" t="s">
        <v>228</v>
      </c>
      <c r="P420" s="318" t="s">
        <v>2875</v>
      </c>
      <c r="Q420" s="315">
        <v>17344</v>
      </c>
      <c r="R420" s="314" t="s">
        <v>235</v>
      </c>
      <c r="S420" s="313" t="s">
        <v>234</v>
      </c>
      <c r="T420" s="313" t="s">
        <v>234</v>
      </c>
      <c r="U420" s="316" t="s">
        <v>234</v>
      </c>
    </row>
    <row r="421" spans="12:21" ht="18" customHeight="1" x14ac:dyDescent="0.25">
      <c r="L421" s="316" t="s">
        <v>246</v>
      </c>
      <c r="M421" s="317" t="s">
        <v>248</v>
      </c>
      <c r="N421" s="316" t="s">
        <v>206</v>
      </c>
      <c r="O421" s="316" t="s">
        <v>228</v>
      </c>
      <c r="P421" s="318" t="s">
        <v>2875</v>
      </c>
      <c r="Q421" s="315">
        <v>15556</v>
      </c>
      <c r="R421" s="314" t="s">
        <v>247</v>
      </c>
      <c r="S421" s="313" t="s">
        <v>246</v>
      </c>
      <c r="T421" s="313" t="s">
        <v>246</v>
      </c>
      <c r="U421" s="316" t="s">
        <v>246</v>
      </c>
    </row>
    <row r="422" spans="12:21" ht="18" customHeight="1" x14ac:dyDescent="0.25">
      <c r="L422" s="316" t="s">
        <v>243</v>
      </c>
      <c r="M422" s="317" t="s">
        <v>245</v>
      </c>
      <c r="N422" s="316" t="s">
        <v>206</v>
      </c>
      <c r="O422" s="316" t="s">
        <v>228</v>
      </c>
      <c r="P422" s="318" t="s">
        <v>2875</v>
      </c>
      <c r="Q422" s="315">
        <v>27102</v>
      </c>
      <c r="R422" s="314" t="s">
        <v>244</v>
      </c>
      <c r="S422" s="313" t="s">
        <v>243</v>
      </c>
      <c r="T422" s="313" t="s">
        <v>243</v>
      </c>
      <c r="U422" s="316" t="s">
        <v>243</v>
      </c>
    </row>
    <row r="423" spans="12:21" ht="18" customHeight="1" x14ac:dyDescent="0.25">
      <c r="L423" s="316" t="s">
        <v>227</v>
      </c>
      <c r="M423" s="317" t="s">
        <v>230</v>
      </c>
      <c r="N423" s="316" t="s">
        <v>206</v>
      </c>
      <c r="O423" s="316" t="s">
        <v>228</v>
      </c>
      <c r="P423" s="318" t="s">
        <v>2875</v>
      </c>
      <c r="Q423" s="315">
        <v>32610</v>
      </c>
      <c r="R423" s="314" t="s">
        <v>229</v>
      </c>
      <c r="S423" s="313" t="s">
        <v>227</v>
      </c>
      <c r="T423" s="313" t="s">
        <v>227</v>
      </c>
      <c r="U423" s="316" t="s">
        <v>227</v>
      </c>
    </row>
    <row r="424" spans="12:21" ht="18" customHeight="1" x14ac:dyDescent="0.25">
      <c r="L424" s="316" t="s">
        <v>264</v>
      </c>
      <c r="M424" s="317" t="s">
        <v>266</v>
      </c>
      <c r="N424" s="316" t="s">
        <v>206</v>
      </c>
      <c r="O424" s="316" t="s">
        <v>228</v>
      </c>
      <c r="P424" s="318" t="s">
        <v>2875</v>
      </c>
      <c r="Q424" s="315">
        <v>47682</v>
      </c>
      <c r="R424" s="314" t="s">
        <v>265</v>
      </c>
      <c r="S424" s="313" t="s">
        <v>264</v>
      </c>
      <c r="T424" s="313" t="s">
        <v>264</v>
      </c>
      <c r="U424" s="316" t="s">
        <v>264</v>
      </c>
    </row>
    <row r="425" spans="12:21" ht="18" customHeight="1" x14ac:dyDescent="0.25">
      <c r="L425" s="316" t="s">
        <v>282</v>
      </c>
      <c r="M425" s="317" t="s">
        <v>284</v>
      </c>
      <c r="N425" s="316" t="s">
        <v>206</v>
      </c>
      <c r="O425" s="316" t="s">
        <v>228</v>
      </c>
      <c r="P425" s="318" t="s">
        <v>2875</v>
      </c>
      <c r="Q425" s="315">
        <v>27385</v>
      </c>
      <c r="R425" s="314" t="s">
        <v>283</v>
      </c>
      <c r="S425" s="313" t="s">
        <v>282</v>
      </c>
      <c r="T425" s="313" t="s">
        <v>282</v>
      </c>
      <c r="U425" s="316" t="s">
        <v>282</v>
      </c>
    </row>
    <row r="426" spans="12:21" ht="18" customHeight="1" x14ac:dyDescent="0.25">
      <c r="L426" s="316" t="s">
        <v>312</v>
      </c>
      <c r="M426" s="317" t="s">
        <v>314</v>
      </c>
      <c r="N426" s="316" t="s">
        <v>206</v>
      </c>
      <c r="O426" s="316" t="s">
        <v>228</v>
      </c>
      <c r="P426" s="318" t="s">
        <v>2875</v>
      </c>
      <c r="Q426" s="315">
        <v>46306</v>
      </c>
      <c r="R426" s="314" t="s">
        <v>313</v>
      </c>
      <c r="S426" s="313" t="s">
        <v>312</v>
      </c>
      <c r="T426" s="313" t="s">
        <v>312</v>
      </c>
      <c r="U426" s="316" t="s">
        <v>312</v>
      </c>
    </row>
    <row r="427" spans="12:21" ht="18" customHeight="1" x14ac:dyDescent="0.25">
      <c r="L427" s="316" t="s">
        <v>342</v>
      </c>
      <c r="M427" s="317" t="s">
        <v>344</v>
      </c>
      <c r="N427" s="316" t="s">
        <v>206</v>
      </c>
      <c r="O427" s="316" t="s">
        <v>228</v>
      </c>
      <c r="P427" s="318" t="s">
        <v>2875</v>
      </c>
      <c r="Q427" s="315">
        <v>21381</v>
      </c>
      <c r="R427" s="314" t="s">
        <v>343</v>
      </c>
      <c r="S427" s="313" t="s">
        <v>342</v>
      </c>
      <c r="T427" s="313" t="s">
        <v>342</v>
      </c>
      <c r="U427" s="316" t="s">
        <v>342</v>
      </c>
    </row>
    <row r="428" spans="12:21" ht="18" customHeight="1" x14ac:dyDescent="0.25">
      <c r="L428" s="316" t="s">
        <v>297</v>
      </c>
      <c r="M428" s="317" t="s">
        <v>299</v>
      </c>
      <c r="N428" s="316" t="s">
        <v>206</v>
      </c>
      <c r="O428" s="316" t="s">
        <v>228</v>
      </c>
      <c r="P428" s="318" t="s">
        <v>2875</v>
      </c>
      <c r="Q428" s="315">
        <v>18226</v>
      </c>
      <c r="R428" s="314" t="s">
        <v>298</v>
      </c>
      <c r="S428" s="313" t="s">
        <v>297</v>
      </c>
      <c r="T428" s="313" t="s">
        <v>297</v>
      </c>
      <c r="U428" s="316" t="s">
        <v>297</v>
      </c>
    </row>
    <row r="429" spans="12:21" ht="18" customHeight="1" x14ac:dyDescent="0.25">
      <c r="L429" s="316" t="s">
        <v>237</v>
      </c>
      <c r="M429" s="317" t="s">
        <v>239</v>
      </c>
      <c r="N429" s="316" t="s">
        <v>206</v>
      </c>
      <c r="O429" s="316" t="s">
        <v>228</v>
      </c>
      <c r="P429" s="318" t="s">
        <v>2875</v>
      </c>
      <c r="Q429" s="315">
        <v>36564</v>
      </c>
      <c r="R429" s="314" t="s">
        <v>238</v>
      </c>
      <c r="S429" s="313" t="s">
        <v>237</v>
      </c>
      <c r="T429" s="313" t="s">
        <v>237</v>
      </c>
      <c r="U429" s="316" t="s">
        <v>237</v>
      </c>
    </row>
    <row r="430" spans="12:21" ht="18" customHeight="1" x14ac:dyDescent="0.25">
      <c r="L430" s="316" t="s">
        <v>252</v>
      </c>
      <c r="M430" s="317" t="s">
        <v>254</v>
      </c>
      <c r="N430" s="316" t="s">
        <v>206</v>
      </c>
      <c r="O430" s="316" t="s">
        <v>228</v>
      </c>
      <c r="P430" s="318" t="s">
        <v>2875</v>
      </c>
      <c r="Q430" s="315">
        <v>34604</v>
      </c>
      <c r="R430" s="314" t="s">
        <v>253</v>
      </c>
      <c r="S430" s="313" t="s">
        <v>252</v>
      </c>
      <c r="T430" s="313" t="s">
        <v>252</v>
      </c>
      <c r="U430" s="316" t="s">
        <v>252</v>
      </c>
    </row>
    <row r="431" spans="12:21" ht="18" customHeight="1" x14ac:dyDescent="0.25">
      <c r="L431" s="316" t="s">
        <v>330</v>
      </c>
      <c r="M431" s="317" t="s">
        <v>332</v>
      </c>
      <c r="N431" s="316" t="s">
        <v>206</v>
      </c>
      <c r="O431" s="316" t="s">
        <v>228</v>
      </c>
      <c r="P431" s="318" t="s">
        <v>2875</v>
      </c>
      <c r="Q431" s="315">
        <v>42430</v>
      </c>
      <c r="R431" s="314" t="s">
        <v>331</v>
      </c>
      <c r="S431" s="313" t="s">
        <v>330</v>
      </c>
      <c r="T431" s="313" t="s">
        <v>330</v>
      </c>
      <c r="U431" s="316" t="s">
        <v>330</v>
      </c>
    </row>
    <row r="432" spans="12:21" ht="18" customHeight="1" x14ac:dyDescent="0.25">
      <c r="L432" s="316" t="s">
        <v>276</v>
      </c>
      <c r="M432" s="317" t="s">
        <v>278</v>
      </c>
      <c r="N432" s="316" t="s">
        <v>206</v>
      </c>
      <c r="O432" s="316" t="s">
        <v>228</v>
      </c>
      <c r="P432" s="318" t="s">
        <v>2875</v>
      </c>
      <c r="Q432" s="315">
        <v>34715</v>
      </c>
      <c r="R432" s="314" t="s">
        <v>277</v>
      </c>
      <c r="S432" s="313" t="s">
        <v>276</v>
      </c>
      <c r="T432" s="313" t="s">
        <v>276</v>
      </c>
      <c r="U432" s="316" t="s">
        <v>276</v>
      </c>
    </row>
    <row r="433" spans="12:21" ht="18" customHeight="1" x14ac:dyDescent="0.25">
      <c r="L433" s="316" t="s">
        <v>333</v>
      </c>
      <c r="M433" s="317" t="s">
        <v>335</v>
      </c>
      <c r="N433" s="316" t="s">
        <v>206</v>
      </c>
      <c r="O433" s="316" t="s">
        <v>228</v>
      </c>
      <c r="P433" s="318" t="s">
        <v>2875</v>
      </c>
      <c r="Q433" s="315">
        <v>32761</v>
      </c>
      <c r="R433" s="314" t="s">
        <v>334</v>
      </c>
      <c r="S433" s="313" t="s">
        <v>333</v>
      </c>
      <c r="T433" s="313" t="s">
        <v>333</v>
      </c>
      <c r="U433" s="316" t="s">
        <v>333</v>
      </c>
    </row>
    <row r="434" spans="12:21" ht="18" customHeight="1" x14ac:dyDescent="0.25">
      <c r="L434" s="316" t="s">
        <v>303</v>
      </c>
      <c r="M434" s="317" t="s">
        <v>305</v>
      </c>
      <c r="N434" s="316" t="s">
        <v>206</v>
      </c>
      <c r="O434" s="316" t="s">
        <v>228</v>
      </c>
      <c r="P434" s="318" t="s">
        <v>2875</v>
      </c>
      <c r="Q434" s="315">
        <v>1378689</v>
      </c>
      <c r="R434" s="314" t="s">
        <v>304</v>
      </c>
      <c r="S434" s="313" t="s">
        <v>303</v>
      </c>
      <c r="T434" s="313" t="s">
        <v>303</v>
      </c>
      <c r="U434" s="316" t="s">
        <v>303</v>
      </c>
    </row>
    <row r="435" spans="12:21" ht="18" customHeight="1" x14ac:dyDescent="0.25">
      <c r="L435" s="316" t="s">
        <v>288</v>
      </c>
      <c r="M435" s="317" t="s">
        <v>290</v>
      </c>
      <c r="N435" s="316" t="s">
        <v>206</v>
      </c>
      <c r="O435" s="316" t="s">
        <v>228</v>
      </c>
      <c r="P435" s="318" t="s">
        <v>2875</v>
      </c>
      <c r="Q435" s="315">
        <v>25954</v>
      </c>
      <c r="R435" s="314" t="s">
        <v>289</v>
      </c>
      <c r="S435" s="313" t="s">
        <v>288</v>
      </c>
      <c r="T435" s="313" t="s">
        <v>288</v>
      </c>
      <c r="U435" s="316" t="s">
        <v>288</v>
      </c>
    </row>
    <row r="436" spans="12:21" ht="18" customHeight="1" x14ac:dyDescent="0.25">
      <c r="L436" s="316" t="s">
        <v>255</v>
      </c>
      <c r="M436" s="317" t="s">
        <v>257</v>
      </c>
      <c r="N436" s="316" t="s">
        <v>206</v>
      </c>
      <c r="O436" s="316" t="s">
        <v>228</v>
      </c>
      <c r="P436" s="318" t="s">
        <v>2875</v>
      </c>
      <c r="Q436" s="315">
        <v>15237</v>
      </c>
      <c r="R436" s="314" t="s">
        <v>256</v>
      </c>
      <c r="S436" s="313" t="s">
        <v>255</v>
      </c>
      <c r="T436" s="313" t="s">
        <v>255</v>
      </c>
      <c r="U436" s="316" t="s">
        <v>255</v>
      </c>
    </row>
    <row r="437" spans="12:21" ht="18" customHeight="1" x14ac:dyDescent="0.25">
      <c r="L437" s="316" t="s">
        <v>285</v>
      </c>
      <c r="M437" s="317" t="s">
        <v>287</v>
      </c>
      <c r="N437" s="316" t="s">
        <v>206</v>
      </c>
      <c r="O437" s="316" t="s">
        <v>228</v>
      </c>
      <c r="P437" s="318" t="s">
        <v>2875</v>
      </c>
      <c r="Q437" s="315">
        <v>20741</v>
      </c>
      <c r="R437" s="314" t="s">
        <v>286</v>
      </c>
      <c r="S437" s="313" t="s">
        <v>285</v>
      </c>
      <c r="T437" s="313" t="s">
        <v>285</v>
      </c>
      <c r="U437" s="316" t="s">
        <v>285</v>
      </c>
    </row>
    <row r="438" spans="12:21" ht="18" customHeight="1" x14ac:dyDescent="0.25">
      <c r="L438" s="316" t="s">
        <v>309</v>
      </c>
      <c r="M438" s="317" t="s">
        <v>311</v>
      </c>
      <c r="N438" s="316" t="s">
        <v>206</v>
      </c>
      <c r="O438" s="316" t="s">
        <v>228</v>
      </c>
      <c r="P438" s="318" t="s">
        <v>2875</v>
      </c>
      <c r="Q438" s="315">
        <v>20032</v>
      </c>
      <c r="R438" s="314" t="s">
        <v>310</v>
      </c>
      <c r="S438" s="313" t="s">
        <v>309</v>
      </c>
      <c r="T438" s="313" t="s">
        <v>309</v>
      </c>
      <c r="U438" s="316" t="s">
        <v>309</v>
      </c>
    </row>
    <row r="439" spans="12:21" ht="18" customHeight="1" x14ac:dyDescent="0.25">
      <c r="L439" s="316" t="s">
        <v>249</v>
      </c>
      <c r="M439" s="317" t="s">
        <v>251</v>
      </c>
      <c r="N439" s="316" t="s">
        <v>206</v>
      </c>
      <c r="O439" s="316" t="s">
        <v>228</v>
      </c>
      <c r="P439" s="318" t="s">
        <v>2875</v>
      </c>
      <c r="Q439" s="315">
        <v>19079</v>
      </c>
      <c r="R439" s="314" t="s">
        <v>250</v>
      </c>
      <c r="S439" s="313" t="s">
        <v>249</v>
      </c>
      <c r="T439" s="313" t="s">
        <v>249</v>
      </c>
      <c r="U439" s="316" t="s">
        <v>249</v>
      </c>
    </row>
    <row r="440" spans="12:21" ht="18" customHeight="1" x14ac:dyDescent="0.25">
      <c r="L440" s="316" t="s">
        <v>339</v>
      </c>
      <c r="M440" s="317" t="s">
        <v>341</v>
      </c>
      <c r="N440" s="316" t="s">
        <v>206</v>
      </c>
      <c r="O440" s="316" t="s">
        <v>228</v>
      </c>
      <c r="P440" s="318" t="s">
        <v>2875</v>
      </c>
      <c r="Q440" s="315">
        <v>35935</v>
      </c>
      <c r="R440" s="314" t="s">
        <v>340</v>
      </c>
      <c r="S440" s="313" t="s">
        <v>339</v>
      </c>
      <c r="T440" s="313" t="s">
        <v>339</v>
      </c>
      <c r="U440" s="316" t="s">
        <v>339</v>
      </c>
    </row>
    <row r="441" spans="12:21" ht="18" customHeight="1" x14ac:dyDescent="0.25">
      <c r="L441" s="316" t="s">
        <v>512</v>
      </c>
      <c r="M441" s="317" t="s">
        <v>514</v>
      </c>
      <c r="N441" s="316" t="s">
        <v>206</v>
      </c>
      <c r="O441" s="316" t="s">
        <v>470</v>
      </c>
      <c r="P441" s="318" t="s">
        <v>2875</v>
      </c>
      <c r="Q441" s="315">
        <v>123397</v>
      </c>
      <c r="R441" s="314" t="s">
        <v>513</v>
      </c>
      <c r="S441" s="313" t="s">
        <v>512</v>
      </c>
      <c r="T441" s="313" t="s">
        <v>512</v>
      </c>
      <c r="U441" s="316" t="s">
        <v>512</v>
      </c>
    </row>
    <row r="442" spans="12:21" ht="18" customHeight="1" x14ac:dyDescent="0.25">
      <c r="L442" s="316" t="s">
        <v>506</v>
      </c>
      <c r="M442" s="317" t="s">
        <v>508</v>
      </c>
      <c r="N442" s="316" t="s">
        <v>206</v>
      </c>
      <c r="O442" s="316" t="s">
        <v>470</v>
      </c>
      <c r="P442" s="318" t="s">
        <v>2875</v>
      </c>
      <c r="Q442" s="315">
        <v>46017</v>
      </c>
      <c r="R442" s="314" t="s">
        <v>507</v>
      </c>
      <c r="S442" s="313" t="s">
        <v>506</v>
      </c>
      <c r="T442" s="313" t="s">
        <v>506</v>
      </c>
      <c r="U442" s="316" t="s">
        <v>506</v>
      </c>
    </row>
    <row r="443" spans="12:21" ht="18" customHeight="1" x14ac:dyDescent="0.25">
      <c r="L443" s="316" t="s">
        <v>524</v>
      </c>
      <c r="M443" s="317" t="s">
        <v>526</v>
      </c>
      <c r="N443" s="316" t="s">
        <v>206</v>
      </c>
      <c r="O443" s="316" t="s">
        <v>470</v>
      </c>
      <c r="P443" s="318" t="s">
        <v>2875</v>
      </c>
      <c r="Q443" s="315">
        <v>23731</v>
      </c>
      <c r="R443" s="314" t="s">
        <v>525</v>
      </c>
      <c r="S443" s="313" t="s">
        <v>524</v>
      </c>
      <c r="T443" s="313" t="s">
        <v>524</v>
      </c>
      <c r="U443" s="316" t="s">
        <v>524</v>
      </c>
    </row>
    <row r="444" spans="12:21" ht="18" customHeight="1" x14ac:dyDescent="0.25">
      <c r="L444" s="316" t="s">
        <v>509</v>
      </c>
      <c r="M444" s="317" t="s">
        <v>511</v>
      </c>
      <c r="N444" s="316" t="s">
        <v>206</v>
      </c>
      <c r="O444" s="316" t="s">
        <v>470</v>
      </c>
      <c r="P444" s="318" t="s">
        <v>2875</v>
      </c>
      <c r="Q444" s="315">
        <v>23502</v>
      </c>
      <c r="R444" s="314" t="s">
        <v>510</v>
      </c>
      <c r="S444" s="313" t="s">
        <v>509</v>
      </c>
      <c r="T444" s="313" t="s">
        <v>509</v>
      </c>
      <c r="U444" s="316" t="s">
        <v>509</v>
      </c>
    </row>
    <row r="445" spans="12:21" ht="18" customHeight="1" x14ac:dyDescent="0.25">
      <c r="L445" s="316" t="s">
        <v>494</v>
      </c>
      <c r="M445" s="317" t="s">
        <v>496</v>
      </c>
      <c r="N445" s="316" t="s">
        <v>206</v>
      </c>
      <c r="O445" s="316" t="s">
        <v>470</v>
      </c>
      <c r="P445" s="318" t="s">
        <v>2875</v>
      </c>
      <c r="Q445" s="315">
        <v>41942</v>
      </c>
      <c r="R445" s="314" t="s">
        <v>495</v>
      </c>
      <c r="S445" s="313" t="s">
        <v>494</v>
      </c>
      <c r="T445" s="313" t="s">
        <v>494</v>
      </c>
      <c r="U445" s="316" t="s">
        <v>494</v>
      </c>
    </row>
    <row r="446" spans="12:21" ht="18" customHeight="1" x14ac:dyDescent="0.25">
      <c r="L446" s="316" t="s">
        <v>527</v>
      </c>
      <c r="M446" s="317" t="s">
        <v>529</v>
      </c>
      <c r="N446" s="316" t="s">
        <v>206</v>
      </c>
      <c r="O446" s="316" t="s">
        <v>470</v>
      </c>
      <c r="P446" s="318" t="s">
        <v>2875</v>
      </c>
      <c r="Q446" s="315">
        <v>26114</v>
      </c>
      <c r="R446" s="314" t="s">
        <v>528</v>
      </c>
      <c r="S446" s="313" t="s">
        <v>527</v>
      </c>
      <c r="T446" s="313" t="s">
        <v>527</v>
      </c>
      <c r="U446" s="316" t="s">
        <v>527</v>
      </c>
    </row>
    <row r="447" spans="12:21" ht="18" customHeight="1" x14ac:dyDescent="0.25">
      <c r="L447" s="316" t="s">
        <v>503</v>
      </c>
      <c r="M447" s="317" t="s">
        <v>505</v>
      </c>
      <c r="N447" s="316" t="s">
        <v>206</v>
      </c>
      <c r="O447" s="316" t="s">
        <v>470</v>
      </c>
      <c r="P447" s="318" t="s">
        <v>2875</v>
      </c>
      <c r="Q447" s="315">
        <v>35053</v>
      </c>
      <c r="R447" s="314" t="s">
        <v>504</v>
      </c>
      <c r="S447" s="313" t="s">
        <v>503</v>
      </c>
      <c r="T447" s="313" t="s">
        <v>503</v>
      </c>
      <c r="U447" s="316" t="s">
        <v>503</v>
      </c>
    </row>
    <row r="448" spans="12:21" ht="18" customHeight="1" x14ac:dyDescent="0.25">
      <c r="L448" s="316" t="s">
        <v>491</v>
      </c>
      <c r="M448" s="317" t="s">
        <v>493</v>
      </c>
      <c r="N448" s="316" t="s">
        <v>206</v>
      </c>
      <c r="O448" s="316" t="s">
        <v>470</v>
      </c>
      <c r="P448" s="318" t="s">
        <v>2875</v>
      </c>
      <c r="Q448" s="315">
        <v>15706</v>
      </c>
      <c r="R448" s="314" t="s">
        <v>492</v>
      </c>
      <c r="S448" s="313" t="s">
        <v>491</v>
      </c>
      <c r="T448" s="313" t="s">
        <v>491</v>
      </c>
      <c r="U448" s="316" t="s">
        <v>491</v>
      </c>
    </row>
    <row r="449" spans="12:21" ht="18" customHeight="1" x14ac:dyDescent="0.25">
      <c r="L449" s="316" t="s">
        <v>469</v>
      </c>
      <c r="M449" s="317" t="s">
        <v>472</v>
      </c>
      <c r="N449" s="316" t="s">
        <v>206</v>
      </c>
      <c r="O449" s="316" t="s">
        <v>470</v>
      </c>
      <c r="P449" s="318" t="s">
        <v>2875</v>
      </c>
      <c r="Q449" s="315">
        <v>15598</v>
      </c>
      <c r="R449" s="314" t="s">
        <v>471</v>
      </c>
      <c r="S449" s="313" t="s">
        <v>469</v>
      </c>
      <c r="T449" s="313" t="s">
        <v>469</v>
      </c>
      <c r="U449" s="316" t="s">
        <v>469</v>
      </c>
    </row>
    <row r="450" spans="12:21" ht="18" customHeight="1" x14ac:dyDescent="0.25">
      <c r="L450" s="316" t="s">
        <v>500</v>
      </c>
      <c r="M450" s="317" t="s">
        <v>502</v>
      </c>
      <c r="N450" s="316" t="s">
        <v>206</v>
      </c>
      <c r="O450" s="316" t="s">
        <v>470</v>
      </c>
      <c r="P450" s="318" t="s">
        <v>2875</v>
      </c>
      <c r="Q450" s="315">
        <v>15902</v>
      </c>
      <c r="R450" s="314" t="s">
        <v>501</v>
      </c>
      <c r="S450" s="313" t="s">
        <v>500</v>
      </c>
      <c r="T450" s="313" t="s">
        <v>500</v>
      </c>
      <c r="U450" s="316" t="s">
        <v>500</v>
      </c>
    </row>
    <row r="451" spans="12:21" ht="18" customHeight="1" x14ac:dyDescent="0.25">
      <c r="L451" s="316" t="s">
        <v>476</v>
      </c>
      <c r="M451" s="317" t="s">
        <v>478</v>
      </c>
      <c r="N451" s="316" t="s">
        <v>206</v>
      </c>
      <c r="O451" s="316" t="s">
        <v>470</v>
      </c>
      <c r="P451" s="318" t="s">
        <v>2875</v>
      </c>
      <c r="Q451" s="315">
        <v>15532</v>
      </c>
      <c r="R451" s="314" t="s">
        <v>477</v>
      </c>
      <c r="S451" s="313" t="s">
        <v>476</v>
      </c>
      <c r="T451" s="313" t="s">
        <v>476</v>
      </c>
      <c r="U451" s="316" t="s">
        <v>476</v>
      </c>
    </row>
    <row r="452" spans="12:21" ht="18" customHeight="1" x14ac:dyDescent="0.25">
      <c r="L452" s="316" t="s">
        <v>521</v>
      </c>
      <c r="M452" s="317" t="s">
        <v>523</v>
      </c>
      <c r="N452" s="316" t="s">
        <v>206</v>
      </c>
      <c r="O452" s="316" t="s">
        <v>470</v>
      </c>
      <c r="P452" s="318" t="s">
        <v>2875</v>
      </c>
      <c r="Q452" s="315">
        <v>44985</v>
      </c>
      <c r="R452" s="314" t="s">
        <v>522</v>
      </c>
      <c r="S452" s="313" t="s">
        <v>521</v>
      </c>
      <c r="T452" s="313" t="s">
        <v>521</v>
      </c>
      <c r="U452" s="316" t="s">
        <v>521</v>
      </c>
    </row>
    <row r="453" spans="12:21" ht="18" customHeight="1" x14ac:dyDescent="0.25">
      <c r="L453" s="316" t="s">
        <v>515</v>
      </c>
      <c r="M453" s="317" t="s">
        <v>517</v>
      </c>
      <c r="N453" s="316" t="s">
        <v>206</v>
      </c>
      <c r="O453" s="316" t="s">
        <v>470</v>
      </c>
      <c r="P453" s="318" t="s">
        <v>2875</v>
      </c>
      <c r="Q453" s="315">
        <v>23536</v>
      </c>
      <c r="R453" s="314" t="s">
        <v>516</v>
      </c>
      <c r="S453" s="313" t="s">
        <v>515</v>
      </c>
      <c r="T453" s="313" t="s">
        <v>515</v>
      </c>
      <c r="U453" s="316" t="s">
        <v>515</v>
      </c>
    </row>
    <row r="454" spans="12:21" ht="18" customHeight="1" x14ac:dyDescent="0.25">
      <c r="L454" s="316" t="s">
        <v>473</v>
      </c>
      <c r="M454" s="317" t="s">
        <v>475</v>
      </c>
      <c r="N454" s="316" t="s">
        <v>206</v>
      </c>
      <c r="O454" s="316" t="s">
        <v>470</v>
      </c>
      <c r="P454" s="318" t="s">
        <v>2875</v>
      </c>
      <c r="Q454" s="315">
        <v>17933</v>
      </c>
      <c r="R454" s="314" t="s">
        <v>474</v>
      </c>
      <c r="S454" s="313" t="s">
        <v>473</v>
      </c>
      <c r="T454" s="313" t="s">
        <v>473</v>
      </c>
      <c r="U454" s="316" t="s">
        <v>473</v>
      </c>
    </row>
    <row r="455" spans="12:21" ht="18" customHeight="1" x14ac:dyDescent="0.25">
      <c r="L455" s="316" t="s">
        <v>485</v>
      </c>
      <c r="M455" s="317" t="s">
        <v>487</v>
      </c>
      <c r="N455" s="316" t="s">
        <v>206</v>
      </c>
      <c r="O455" s="316" t="s">
        <v>470</v>
      </c>
      <c r="P455" s="318" t="s">
        <v>2875</v>
      </c>
      <c r="Q455" s="315">
        <v>17945</v>
      </c>
      <c r="R455" s="314" t="s">
        <v>486</v>
      </c>
      <c r="S455" s="313" t="s">
        <v>485</v>
      </c>
      <c r="T455" s="313" t="s">
        <v>485</v>
      </c>
      <c r="U455" s="316" t="s">
        <v>485</v>
      </c>
    </row>
    <row r="456" spans="12:21" ht="18" customHeight="1" x14ac:dyDescent="0.25">
      <c r="L456" s="316" t="s">
        <v>488</v>
      </c>
      <c r="M456" s="317" t="s">
        <v>490</v>
      </c>
      <c r="N456" s="316" t="s">
        <v>206</v>
      </c>
      <c r="O456" s="316" t="s">
        <v>470</v>
      </c>
      <c r="P456" s="318" t="s">
        <v>2875</v>
      </c>
      <c r="Q456" s="315">
        <v>39150</v>
      </c>
      <c r="R456" s="314" t="s">
        <v>489</v>
      </c>
      <c r="S456" s="313" t="s">
        <v>488</v>
      </c>
      <c r="T456" s="313" t="s">
        <v>488</v>
      </c>
      <c r="U456" s="316" t="s">
        <v>488</v>
      </c>
    </row>
    <row r="457" spans="12:21" ht="18" customHeight="1" x14ac:dyDescent="0.25">
      <c r="L457" s="316" t="s">
        <v>518</v>
      </c>
      <c r="M457" s="317" t="s">
        <v>520</v>
      </c>
      <c r="N457" s="316" t="s">
        <v>206</v>
      </c>
      <c r="O457" s="316" t="s">
        <v>470</v>
      </c>
      <c r="P457" s="318" t="s">
        <v>2875</v>
      </c>
      <c r="Q457" s="315">
        <v>23514</v>
      </c>
      <c r="R457" s="314" t="s">
        <v>519</v>
      </c>
      <c r="S457" s="313" t="s">
        <v>518</v>
      </c>
      <c r="T457" s="313" t="s">
        <v>518</v>
      </c>
      <c r="U457" s="316" t="s">
        <v>518</v>
      </c>
    </row>
    <row r="458" spans="12:21" ht="18" customHeight="1" x14ac:dyDescent="0.25">
      <c r="L458" s="316" t="s">
        <v>479</v>
      </c>
      <c r="M458" s="317" t="s">
        <v>481</v>
      </c>
      <c r="N458" s="316" t="s">
        <v>206</v>
      </c>
      <c r="O458" s="316" t="s">
        <v>470</v>
      </c>
      <c r="P458" s="318" t="s">
        <v>2875</v>
      </c>
      <c r="Q458" s="315">
        <v>16933</v>
      </c>
      <c r="R458" s="314" t="s">
        <v>480</v>
      </c>
      <c r="S458" s="313" t="s">
        <v>479</v>
      </c>
      <c r="T458" s="313" t="s">
        <v>479</v>
      </c>
      <c r="U458" s="316" t="s">
        <v>479</v>
      </c>
    </row>
    <row r="459" spans="12:21" ht="18" customHeight="1" x14ac:dyDescent="0.25">
      <c r="L459" s="316" t="s">
        <v>497</v>
      </c>
      <c r="M459" s="317" t="s">
        <v>499</v>
      </c>
      <c r="N459" s="316" t="s">
        <v>206</v>
      </c>
      <c r="O459" s="316" t="s">
        <v>470</v>
      </c>
      <c r="P459" s="318" t="s">
        <v>2875</v>
      </c>
      <c r="Q459" s="315">
        <v>26066</v>
      </c>
      <c r="R459" s="314" t="s">
        <v>498</v>
      </c>
      <c r="S459" s="313" t="s">
        <v>497</v>
      </c>
      <c r="T459" s="313" t="s">
        <v>497</v>
      </c>
      <c r="U459" s="316" t="s">
        <v>497</v>
      </c>
    </row>
    <row r="460" spans="12:21" ht="18" customHeight="1" x14ac:dyDescent="0.25">
      <c r="L460" s="316" t="s">
        <v>482</v>
      </c>
      <c r="M460" s="317" t="s">
        <v>484</v>
      </c>
      <c r="N460" s="316" t="s">
        <v>206</v>
      </c>
      <c r="O460" s="316" t="s">
        <v>470</v>
      </c>
      <c r="P460" s="318" t="s">
        <v>2875</v>
      </c>
      <c r="Q460" s="315">
        <v>35064</v>
      </c>
      <c r="R460" s="314" t="s">
        <v>483</v>
      </c>
      <c r="S460" s="313" t="s">
        <v>482</v>
      </c>
      <c r="T460" s="313" t="s">
        <v>482</v>
      </c>
      <c r="U460" s="316" t="s">
        <v>482</v>
      </c>
    </row>
    <row r="461" spans="12:21" ht="18" customHeight="1" x14ac:dyDescent="0.25">
      <c r="L461" s="316" t="s">
        <v>426</v>
      </c>
      <c r="M461" s="317" t="s">
        <v>428</v>
      </c>
      <c r="N461" s="316" t="s">
        <v>206</v>
      </c>
      <c r="O461" s="316" t="s">
        <v>417</v>
      </c>
      <c r="P461" s="318" t="s">
        <v>2875</v>
      </c>
      <c r="Q461" s="315">
        <v>39365</v>
      </c>
      <c r="R461" s="314" t="s">
        <v>427</v>
      </c>
      <c r="S461" s="313" t="s">
        <v>426</v>
      </c>
      <c r="T461" s="313" t="s">
        <v>426</v>
      </c>
      <c r="U461" s="316" t="s">
        <v>426</v>
      </c>
    </row>
    <row r="462" spans="12:21" ht="18" customHeight="1" x14ac:dyDescent="0.25">
      <c r="L462" s="316" t="s">
        <v>416</v>
      </c>
      <c r="M462" s="317" t="s">
        <v>419</v>
      </c>
      <c r="N462" s="316" t="s">
        <v>206</v>
      </c>
      <c r="O462" s="316" t="s">
        <v>417</v>
      </c>
      <c r="P462" s="318" t="s">
        <v>2875</v>
      </c>
      <c r="Q462" s="315">
        <v>15407</v>
      </c>
      <c r="R462" s="314" t="s">
        <v>418</v>
      </c>
      <c r="S462" s="313" t="s">
        <v>416</v>
      </c>
      <c r="T462" s="313" t="s">
        <v>416</v>
      </c>
      <c r="U462" s="316" t="s">
        <v>416</v>
      </c>
    </row>
    <row r="463" spans="12:21" ht="18" customHeight="1" x14ac:dyDescent="0.25">
      <c r="L463" s="316" t="s">
        <v>423</v>
      </c>
      <c r="M463" s="317" t="s">
        <v>425</v>
      </c>
      <c r="N463" s="316" t="s">
        <v>206</v>
      </c>
      <c r="O463" s="316" t="s">
        <v>417</v>
      </c>
      <c r="P463" s="318" t="s">
        <v>2875</v>
      </c>
      <c r="Q463" s="315">
        <v>63426</v>
      </c>
      <c r="R463" s="314" t="s">
        <v>424</v>
      </c>
      <c r="S463" s="313" t="s">
        <v>423</v>
      </c>
      <c r="T463" s="313" t="s">
        <v>423</v>
      </c>
      <c r="U463" s="316" t="s">
        <v>423</v>
      </c>
    </row>
    <row r="464" spans="12:21" ht="18" customHeight="1" x14ac:dyDescent="0.25">
      <c r="L464" s="316" t="s">
        <v>420</v>
      </c>
      <c r="M464" s="317" t="s">
        <v>422</v>
      </c>
      <c r="N464" s="316" t="s">
        <v>206</v>
      </c>
      <c r="O464" s="316" t="s">
        <v>417</v>
      </c>
      <c r="P464" s="318" t="s">
        <v>2875</v>
      </c>
      <c r="Q464" s="315">
        <v>73086</v>
      </c>
      <c r="R464" s="314" t="s">
        <v>421</v>
      </c>
      <c r="S464" s="313" t="s">
        <v>420</v>
      </c>
      <c r="T464" s="313" t="s">
        <v>420</v>
      </c>
      <c r="U464" s="316" t="s">
        <v>420</v>
      </c>
    </row>
    <row r="465" spans="12:21" ht="18" customHeight="1" x14ac:dyDescent="0.25">
      <c r="L465" s="316" t="s">
        <v>223</v>
      </c>
      <c r="M465" s="317" t="s">
        <v>226</v>
      </c>
      <c r="N465" s="316" t="s">
        <v>206</v>
      </c>
      <c r="O465" s="316" t="s">
        <v>224</v>
      </c>
      <c r="P465" s="318" t="s">
        <v>2875</v>
      </c>
      <c r="Q465" s="315">
        <v>21590</v>
      </c>
      <c r="R465" s="314" t="s">
        <v>225</v>
      </c>
      <c r="S465" s="313" t="s">
        <v>223</v>
      </c>
      <c r="T465" s="313" t="s">
        <v>223</v>
      </c>
      <c r="U465" s="316" t="s">
        <v>223</v>
      </c>
    </row>
    <row r="466" spans="12:21" ht="18" customHeight="1" x14ac:dyDescent="0.25">
      <c r="L466" s="316" t="s">
        <v>209</v>
      </c>
      <c r="M466" s="317" t="s">
        <v>211</v>
      </c>
      <c r="N466" s="316" t="s">
        <v>206</v>
      </c>
      <c r="O466" s="316" t="s">
        <v>207</v>
      </c>
      <c r="P466" s="318" t="s">
        <v>2875</v>
      </c>
      <c r="Q466" s="315">
        <v>18983</v>
      </c>
      <c r="R466" s="314" t="s">
        <v>210</v>
      </c>
      <c r="S466" s="313" t="s">
        <v>209</v>
      </c>
      <c r="T466" s="313" t="s">
        <v>209</v>
      </c>
      <c r="U466" s="316" t="s">
        <v>209</v>
      </c>
    </row>
    <row r="467" spans="12:21" ht="18" customHeight="1" x14ac:dyDescent="0.25">
      <c r="L467" s="316" t="s">
        <v>2800</v>
      </c>
      <c r="M467" s="317" t="s">
        <v>2801</v>
      </c>
      <c r="N467" s="316" t="s">
        <v>206</v>
      </c>
      <c r="O467" s="316" t="s">
        <v>207</v>
      </c>
      <c r="P467" s="318" t="s">
        <v>2875</v>
      </c>
      <c r="Q467" s="315">
        <v>39415</v>
      </c>
      <c r="R467" s="314" t="s">
        <v>2802</v>
      </c>
      <c r="S467" s="313" t="s">
        <v>2800</v>
      </c>
      <c r="T467" s="313" t="s">
        <v>2800</v>
      </c>
      <c r="U467" s="316" t="s">
        <v>2800</v>
      </c>
    </row>
    <row r="468" spans="12:21" ht="18" customHeight="1" x14ac:dyDescent="0.25">
      <c r="L468" s="316" t="s">
        <v>2806</v>
      </c>
      <c r="M468" s="317" t="s">
        <v>2807</v>
      </c>
      <c r="N468" s="316" t="s">
        <v>206</v>
      </c>
      <c r="O468" s="316" t="s">
        <v>207</v>
      </c>
      <c r="P468" s="318" t="s">
        <v>2875</v>
      </c>
      <c r="Q468" s="315">
        <v>53339</v>
      </c>
      <c r="R468" s="314" t="s">
        <v>2808</v>
      </c>
      <c r="S468" s="313" t="s">
        <v>2806</v>
      </c>
      <c r="T468" s="313" t="s">
        <v>2806</v>
      </c>
      <c r="U468" s="316" t="s">
        <v>2806</v>
      </c>
    </row>
    <row r="469" spans="12:21" ht="18" customHeight="1" x14ac:dyDescent="0.25">
      <c r="L469" s="316" t="s">
        <v>2774</v>
      </c>
      <c r="M469" s="317" t="s">
        <v>2775</v>
      </c>
      <c r="N469" s="316" t="s">
        <v>206</v>
      </c>
      <c r="O469" s="316" t="s">
        <v>207</v>
      </c>
      <c r="P469" s="318" t="s">
        <v>2875</v>
      </c>
      <c r="Q469" s="315">
        <v>16125</v>
      </c>
      <c r="R469" s="314" t="s">
        <v>2776</v>
      </c>
      <c r="S469" s="313" t="s">
        <v>2774</v>
      </c>
      <c r="T469" s="313" t="s">
        <v>2774</v>
      </c>
      <c r="U469" s="316" t="s">
        <v>2774</v>
      </c>
    </row>
    <row r="470" spans="12:21" ht="18" customHeight="1" x14ac:dyDescent="0.25">
      <c r="L470" s="316" t="s">
        <v>212</v>
      </c>
      <c r="M470" s="317" t="s">
        <v>2810</v>
      </c>
      <c r="N470" s="316" t="s">
        <v>206</v>
      </c>
      <c r="O470" s="316" t="s">
        <v>207</v>
      </c>
      <c r="P470" s="318" t="s">
        <v>2875</v>
      </c>
      <c r="Q470" s="315">
        <v>80559</v>
      </c>
      <c r="R470" s="314" t="s">
        <v>2811</v>
      </c>
      <c r="S470" s="313" t="s">
        <v>212</v>
      </c>
      <c r="T470" s="313" t="s">
        <v>212</v>
      </c>
      <c r="U470" s="316" t="s">
        <v>212</v>
      </c>
    </row>
    <row r="471" spans="12:21" ht="18" customHeight="1" x14ac:dyDescent="0.25">
      <c r="L471" s="316" t="s">
        <v>2784</v>
      </c>
      <c r="M471" s="317" t="s">
        <v>2785</v>
      </c>
      <c r="N471" s="316" t="s">
        <v>206</v>
      </c>
      <c r="O471" s="316" t="s">
        <v>207</v>
      </c>
      <c r="P471" s="318" t="s">
        <v>2875</v>
      </c>
      <c r="Q471" s="315">
        <v>17944</v>
      </c>
      <c r="R471" s="314" t="s">
        <v>2786</v>
      </c>
      <c r="S471" s="313" t="s">
        <v>2784</v>
      </c>
      <c r="T471" s="313" t="s">
        <v>2784</v>
      </c>
      <c r="U471" s="316" t="s">
        <v>2784</v>
      </c>
    </row>
    <row r="472" spans="12:21" ht="18" customHeight="1" x14ac:dyDescent="0.25">
      <c r="L472" s="316" t="s">
        <v>2781</v>
      </c>
      <c r="M472" s="317" t="s">
        <v>2782</v>
      </c>
      <c r="N472" s="316" t="s">
        <v>206</v>
      </c>
      <c r="O472" s="316" t="s">
        <v>207</v>
      </c>
      <c r="P472" s="318" t="s">
        <v>2875</v>
      </c>
      <c r="Q472" s="315">
        <v>17938</v>
      </c>
      <c r="R472" s="314" t="s">
        <v>2783</v>
      </c>
      <c r="S472" s="313" t="s">
        <v>2781</v>
      </c>
      <c r="T472" s="313" t="s">
        <v>2781</v>
      </c>
      <c r="U472" s="316" t="s">
        <v>2781</v>
      </c>
    </row>
    <row r="473" spans="12:21" ht="18" customHeight="1" x14ac:dyDescent="0.25">
      <c r="L473" s="316" t="s">
        <v>2777</v>
      </c>
      <c r="M473" s="317" t="s">
        <v>2778</v>
      </c>
      <c r="N473" s="316" t="s">
        <v>206</v>
      </c>
      <c r="O473" s="316" t="s">
        <v>207</v>
      </c>
      <c r="P473" s="318" t="s">
        <v>2875</v>
      </c>
      <c r="Q473" s="315">
        <v>16730</v>
      </c>
      <c r="R473" s="314" t="s">
        <v>2779</v>
      </c>
      <c r="S473" s="313" t="s">
        <v>2777</v>
      </c>
      <c r="T473" s="313" t="s">
        <v>2777</v>
      </c>
      <c r="U473" s="316" t="s">
        <v>2777</v>
      </c>
    </row>
    <row r="474" spans="12:21" ht="18" customHeight="1" x14ac:dyDescent="0.25">
      <c r="L474" s="316" t="s">
        <v>2812</v>
      </c>
      <c r="M474" s="317" t="s">
        <v>2813</v>
      </c>
      <c r="N474" s="316" t="s">
        <v>206</v>
      </c>
      <c r="O474" s="316" t="s">
        <v>207</v>
      </c>
      <c r="P474" s="318" t="s">
        <v>2875</v>
      </c>
      <c r="Q474" s="315">
        <v>83628</v>
      </c>
      <c r="R474" s="314" t="s">
        <v>2814</v>
      </c>
      <c r="S474" s="313" t="s">
        <v>2812</v>
      </c>
      <c r="T474" s="313" t="s">
        <v>2812</v>
      </c>
      <c r="U474" s="316" t="s">
        <v>2812</v>
      </c>
    </row>
    <row r="475" spans="12:21" ht="18" customHeight="1" x14ac:dyDescent="0.25">
      <c r="L475" s="316" t="s">
        <v>2790</v>
      </c>
      <c r="M475" s="317" t="s">
        <v>2791</v>
      </c>
      <c r="N475" s="316" t="s">
        <v>206</v>
      </c>
      <c r="O475" s="316" t="s">
        <v>207</v>
      </c>
      <c r="P475" s="318" t="s">
        <v>2875</v>
      </c>
      <c r="Q475" s="315">
        <v>21731</v>
      </c>
      <c r="R475" s="314" t="s">
        <v>2792</v>
      </c>
      <c r="S475" s="313" t="s">
        <v>2790</v>
      </c>
      <c r="T475" s="313" t="s">
        <v>2790</v>
      </c>
      <c r="U475" s="316" t="s">
        <v>2790</v>
      </c>
    </row>
    <row r="476" spans="12:21" ht="18" customHeight="1" x14ac:dyDescent="0.25">
      <c r="L476" s="316" t="s">
        <v>1214</v>
      </c>
      <c r="M476" s="317" t="s">
        <v>1216</v>
      </c>
      <c r="N476" s="316" t="s">
        <v>1201</v>
      </c>
      <c r="O476" s="316" t="s">
        <v>1211</v>
      </c>
      <c r="P476" s="318" t="s">
        <v>2875</v>
      </c>
      <c r="Q476" s="315">
        <v>18683</v>
      </c>
      <c r="R476" s="314" t="s">
        <v>1215</v>
      </c>
      <c r="S476" s="313" t="s">
        <v>1214</v>
      </c>
      <c r="T476" s="313" t="s">
        <v>1214</v>
      </c>
      <c r="U476" s="316" t="s">
        <v>1214</v>
      </c>
    </row>
    <row r="477" spans="12:21" ht="18" customHeight="1" x14ac:dyDescent="0.25">
      <c r="L477" s="316" t="s">
        <v>1223</v>
      </c>
      <c r="M477" s="317" t="s">
        <v>1225</v>
      </c>
      <c r="N477" s="316" t="s">
        <v>1201</v>
      </c>
      <c r="O477" s="316" t="s">
        <v>1211</v>
      </c>
      <c r="P477" s="318" t="s">
        <v>2875</v>
      </c>
      <c r="Q477" s="315">
        <v>39969</v>
      </c>
      <c r="R477" s="314" t="s">
        <v>1224</v>
      </c>
      <c r="S477" s="313" t="s">
        <v>1223</v>
      </c>
      <c r="T477" s="313" t="s">
        <v>1223</v>
      </c>
      <c r="U477" s="316" t="s">
        <v>1223</v>
      </c>
    </row>
    <row r="478" spans="12:21" ht="18" customHeight="1" x14ac:dyDescent="0.25">
      <c r="L478" s="316" t="s">
        <v>1226</v>
      </c>
      <c r="M478" s="317" t="s">
        <v>1228</v>
      </c>
      <c r="N478" s="316" t="s">
        <v>1201</v>
      </c>
      <c r="O478" s="316" t="s">
        <v>1211</v>
      </c>
      <c r="P478" s="318" t="s">
        <v>2875</v>
      </c>
      <c r="Q478" s="315">
        <v>35007</v>
      </c>
      <c r="R478" s="314" t="s">
        <v>1227</v>
      </c>
      <c r="S478" s="313" t="s">
        <v>1226</v>
      </c>
      <c r="T478" s="313" t="s">
        <v>1226</v>
      </c>
      <c r="U478" s="316" t="s">
        <v>1226</v>
      </c>
    </row>
    <row r="479" spans="12:21" ht="18" customHeight="1" x14ac:dyDescent="0.25">
      <c r="L479" s="316" t="s">
        <v>1210</v>
      </c>
      <c r="M479" s="317" t="s">
        <v>1213</v>
      </c>
      <c r="N479" s="316" t="s">
        <v>1201</v>
      </c>
      <c r="O479" s="316" t="s">
        <v>1211</v>
      </c>
      <c r="P479" s="318" t="s">
        <v>2875</v>
      </c>
      <c r="Q479" s="315">
        <v>101043</v>
      </c>
      <c r="R479" s="314" t="s">
        <v>1212</v>
      </c>
      <c r="S479" s="313" t="s">
        <v>1210</v>
      </c>
      <c r="T479" s="313" t="s">
        <v>1210</v>
      </c>
      <c r="U479" s="316" t="s">
        <v>1210</v>
      </c>
    </row>
    <row r="480" spans="12:21" ht="18" customHeight="1" x14ac:dyDescent="0.25">
      <c r="L480" s="316" t="s">
        <v>1217</v>
      </c>
      <c r="M480" s="317" t="s">
        <v>1219</v>
      </c>
      <c r="N480" s="316" t="s">
        <v>1201</v>
      </c>
      <c r="O480" s="316" t="s">
        <v>1211</v>
      </c>
      <c r="P480" s="318" t="s">
        <v>2875</v>
      </c>
      <c r="Q480" s="315">
        <v>30509</v>
      </c>
      <c r="R480" s="314" t="s">
        <v>1218</v>
      </c>
      <c r="S480" s="313" t="s">
        <v>1217</v>
      </c>
      <c r="T480" s="313" t="s">
        <v>1217</v>
      </c>
      <c r="U480" s="316" t="s">
        <v>1217</v>
      </c>
    </row>
    <row r="481" spans="12:21" ht="18" customHeight="1" x14ac:dyDescent="0.25">
      <c r="L481" s="316" t="s">
        <v>1229</v>
      </c>
      <c r="M481" s="317" t="s">
        <v>1231</v>
      </c>
      <c r="N481" s="316" t="s">
        <v>1201</v>
      </c>
      <c r="O481" s="316" t="s">
        <v>1211</v>
      </c>
      <c r="P481" s="318" t="s">
        <v>2875</v>
      </c>
      <c r="Q481" s="315">
        <v>44620</v>
      </c>
      <c r="R481" s="314" t="s">
        <v>1230</v>
      </c>
      <c r="S481" s="313" t="s">
        <v>1229</v>
      </c>
      <c r="T481" s="313" t="s">
        <v>1229</v>
      </c>
      <c r="U481" s="316" t="s">
        <v>1229</v>
      </c>
    </row>
    <row r="482" spans="12:21" ht="18" customHeight="1" x14ac:dyDescent="0.25">
      <c r="L482" s="316" t="s">
        <v>1220</v>
      </c>
      <c r="M482" s="317" t="s">
        <v>1222</v>
      </c>
      <c r="N482" s="316" t="s">
        <v>1201</v>
      </c>
      <c r="O482" s="316" t="s">
        <v>1211</v>
      </c>
      <c r="P482" s="318" t="s">
        <v>2875</v>
      </c>
      <c r="Q482" s="315">
        <v>25906</v>
      </c>
      <c r="R482" s="314" t="s">
        <v>1221</v>
      </c>
      <c r="S482" s="313" t="s">
        <v>1220</v>
      </c>
      <c r="T482" s="313" t="s">
        <v>1220</v>
      </c>
      <c r="U482" s="316" t="s">
        <v>1220</v>
      </c>
    </row>
    <row r="483" spans="12:21" ht="18" customHeight="1" x14ac:dyDescent="0.25">
      <c r="L483" s="316" t="s">
        <v>1251</v>
      </c>
      <c r="M483" s="317" t="s">
        <v>1254</v>
      </c>
      <c r="N483" s="316" t="s">
        <v>1201</v>
      </c>
      <c r="O483" s="316" t="s">
        <v>1252</v>
      </c>
      <c r="P483" s="318" t="s">
        <v>2875</v>
      </c>
      <c r="Q483" s="315">
        <v>48169</v>
      </c>
      <c r="R483" s="314" t="s">
        <v>1253</v>
      </c>
      <c r="S483" s="313" t="s">
        <v>1251</v>
      </c>
      <c r="T483" s="313" t="s">
        <v>1251</v>
      </c>
      <c r="U483" s="316" t="s">
        <v>1251</v>
      </c>
    </row>
    <row r="484" spans="12:21" ht="18" customHeight="1" x14ac:dyDescent="0.25">
      <c r="L484" s="316" t="s">
        <v>1258</v>
      </c>
      <c r="M484" s="317" t="s">
        <v>1260</v>
      </c>
      <c r="N484" s="316" t="s">
        <v>1201</v>
      </c>
      <c r="O484" s="316" t="s">
        <v>1252</v>
      </c>
      <c r="P484" s="318" t="s">
        <v>2875</v>
      </c>
      <c r="Q484" s="315">
        <v>47330</v>
      </c>
      <c r="R484" s="314" t="s">
        <v>1259</v>
      </c>
      <c r="S484" s="313" t="s">
        <v>1258</v>
      </c>
      <c r="T484" s="313" t="s">
        <v>1258</v>
      </c>
      <c r="U484" s="316" t="s">
        <v>1258</v>
      </c>
    </row>
    <row r="485" spans="12:21" ht="18" customHeight="1" x14ac:dyDescent="0.25">
      <c r="L485" s="316" t="s">
        <v>1255</v>
      </c>
      <c r="M485" s="317" t="s">
        <v>1257</v>
      </c>
      <c r="N485" s="316" t="s">
        <v>1201</v>
      </c>
      <c r="O485" s="316" t="s">
        <v>1252</v>
      </c>
      <c r="P485" s="318" t="s">
        <v>2875</v>
      </c>
      <c r="Q485" s="315">
        <v>16073</v>
      </c>
      <c r="R485" s="314" t="s">
        <v>1256</v>
      </c>
      <c r="S485" s="313" t="s">
        <v>1255</v>
      </c>
      <c r="T485" s="313" t="s">
        <v>1255</v>
      </c>
      <c r="U485" s="316" t="s">
        <v>1255</v>
      </c>
    </row>
    <row r="486" spans="12:21" ht="18" customHeight="1" x14ac:dyDescent="0.25">
      <c r="L486" s="316" t="s">
        <v>1268</v>
      </c>
      <c r="M486" s="317" t="s">
        <v>1270</v>
      </c>
      <c r="N486" s="316" t="s">
        <v>1201</v>
      </c>
      <c r="O486" s="316" t="s">
        <v>1262</v>
      </c>
      <c r="P486" s="318" t="s">
        <v>2875</v>
      </c>
      <c r="Q486" s="315">
        <v>26339</v>
      </c>
      <c r="R486" s="314" t="s">
        <v>1269</v>
      </c>
      <c r="S486" s="313" t="s">
        <v>1268</v>
      </c>
      <c r="T486" s="313" t="s">
        <v>1268</v>
      </c>
      <c r="U486" s="316" t="s">
        <v>1268</v>
      </c>
    </row>
    <row r="487" spans="12:21" ht="18" customHeight="1" x14ac:dyDescent="0.25">
      <c r="L487" s="316" t="s">
        <v>1261</v>
      </c>
      <c r="M487" s="317" t="s">
        <v>1264</v>
      </c>
      <c r="N487" s="316" t="s">
        <v>1201</v>
      </c>
      <c r="O487" s="316" t="s">
        <v>1262</v>
      </c>
      <c r="P487" s="318" t="s">
        <v>2875</v>
      </c>
      <c r="Q487" s="315">
        <v>37119</v>
      </c>
      <c r="R487" s="314" t="s">
        <v>1263</v>
      </c>
      <c r="S487" s="313" t="s">
        <v>1261</v>
      </c>
      <c r="T487" s="313" t="s">
        <v>1261</v>
      </c>
      <c r="U487" s="316" t="s">
        <v>1261</v>
      </c>
    </row>
    <row r="488" spans="12:21" ht="18" customHeight="1" x14ac:dyDescent="0.25">
      <c r="L488" s="316" t="s">
        <v>1271</v>
      </c>
      <c r="M488" s="317" t="s">
        <v>1273</v>
      </c>
      <c r="N488" s="316" t="s">
        <v>1201</v>
      </c>
      <c r="O488" s="316" t="s">
        <v>1262</v>
      </c>
      <c r="P488" s="318" t="s">
        <v>2875</v>
      </c>
      <c r="Q488" s="315">
        <v>17166</v>
      </c>
      <c r="R488" s="314" t="s">
        <v>1272</v>
      </c>
      <c r="S488" s="313" t="s">
        <v>1271</v>
      </c>
      <c r="T488" s="313" t="s">
        <v>1271</v>
      </c>
      <c r="U488" s="316" t="s">
        <v>1271</v>
      </c>
    </row>
    <row r="489" spans="12:21" ht="18" customHeight="1" x14ac:dyDescent="0.25">
      <c r="L489" s="316" t="s">
        <v>1265</v>
      </c>
      <c r="M489" s="317" t="s">
        <v>1267</v>
      </c>
      <c r="N489" s="316" t="s">
        <v>1201</v>
      </c>
      <c r="O489" s="316" t="s">
        <v>1262</v>
      </c>
      <c r="P489" s="318" t="s">
        <v>2875</v>
      </c>
      <c r="Q489" s="315">
        <v>16079</v>
      </c>
      <c r="R489" s="314" t="s">
        <v>1266</v>
      </c>
      <c r="S489" s="313" t="s">
        <v>1265</v>
      </c>
      <c r="T489" s="313" t="s">
        <v>1265</v>
      </c>
      <c r="U489" s="316" t="s">
        <v>1265</v>
      </c>
    </row>
    <row r="490" spans="12:21" ht="18" customHeight="1" x14ac:dyDescent="0.25">
      <c r="L490" s="316" t="s">
        <v>1245</v>
      </c>
      <c r="M490" s="317" t="s">
        <v>1247</v>
      </c>
      <c r="N490" s="316" t="s">
        <v>1201</v>
      </c>
      <c r="O490" s="316" t="s">
        <v>1233</v>
      </c>
      <c r="P490" s="318" t="s">
        <v>2875</v>
      </c>
      <c r="Q490" s="315">
        <v>21097</v>
      </c>
      <c r="R490" s="314" t="s">
        <v>1246</v>
      </c>
      <c r="S490" s="313" t="s">
        <v>1245</v>
      </c>
      <c r="T490" s="313" t="s">
        <v>1245</v>
      </c>
      <c r="U490" s="316" t="s">
        <v>1245</v>
      </c>
    </row>
    <row r="491" spans="12:21" ht="18" customHeight="1" x14ac:dyDescent="0.25">
      <c r="L491" s="316" t="s">
        <v>1248</v>
      </c>
      <c r="M491" s="317" t="s">
        <v>1250</v>
      </c>
      <c r="N491" s="316" t="s">
        <v>1201</v>
      </c>
      <c r="O491" s="316" t="s">
        <v>1233</v>
      </c>
      <c r="P491" s="318" t="s">
        <v>2875</v>
      </c>
      <c r="Q491" s="315">
        <v>19113</v>
      </c>
      <c r="R491" s="314" t="s">
        <v>1249</v>
      </c>
      <c r="S491" s="313" t="s">
        <v>1248</v>
      </c>
      <c r="T491" s="313" t="s">
        <v>1248</v>
      </c>
      <c r="U491" s="316" t="s">
        <v>1248</v>
      </c>
    </row>
    <row r="492" spans="12:21" ht="18" customHeight="1" x14ac:dyDescent="0.25">
      <c r="L492" s="316" t="s">
        <v>1242</v>
      </c>
      <c r="M492" s="317" t="s">
        <v>1244</v>
      </c>
      <c r="N492" s="316" t="s">
        <v>1201</v>
      </c>
      <c r="O492" s="316" t="s">
        <v>1233</v>
      </c>
      <c r="P492" s="318" t="s">
        <v>2875</v>
      </c>
      <c r="Q492" s="315">
        <v>15850</v>
      </c>
      <c r="R492" s="314" t="s">
        <v>1243</v>
      </c>
      <c r="S492" s="313" t="s">
        <v>1242</v>
      </c>
      <c r="T492" s="313" t="s">
        <v>1242</v>
      </c>
      <c r="U492" s="316" t="s">
        <v>1242</v>
      </c>
    </row>
    <row r="493" spans="12:21" ht="18" customHeight="1" x14ac:dyDescent="0.25">
      <c r="L493" s="316" t="s">
        <v>1239</v>
      </c>
      <c r="M493" s="317" t="s">
        <v>1241</v>
      </c>
      <c r="N493" s="316" t="s">
        <v>1201</v>
      </c>
      <c r="O493" s="316" t="s">
        <v>1233</v>
      </c>
      <c r="P493" s="318" t="s">
        <v>2875</v>
      </c>
      <c r="Q493" s="315">
        <v>41514</v>
      </c>
      <c r="R493" s="314" t="s">
        <v>1240</v>
      </c>
      <c r="S493" s="313" t="s">
        <v>1239</v>
      </c>
      <c r="T493" s="313" t="s">
        <v>1239</v>
      </c>
      <c r="U493" s="316" t="s">
        <v>1239</v>
      </c>
    </row>
    <row r="494" spans="12:21" ht="18" customHeight="1" x14ac:dyDescent="0.25">
      <c r="L494" s="316" t="s">
        <v>1232</v>
      </c>
      <c r="M494" s="317" t="s">
        <v>1235</v>
      </c>
      <c r="N494" s="316" t="s">
        <v>1201</v>
      </c>
      <c r="O494" s="316" t="s">
        <v>1233</v>
      </c>
      <c r="P494" s="318" t="s">
        <v>2875</v>
      </c>
      <c r="Q494" s="315">
        <v>42476</v>
      </c>
      <c r="R494" s="314" t="s">
        <v>1234</v>
      </c>
      <c r="S494" s="313" t="s">
        <v>1232</v>
      </c>
      <c r="T494" s="313" t="s">
        <v>1232</v>
      </c>
      <c r="U494" s="316" t="s">
        <v>1232</v>
      </c>
    </row>
    <row r="495" spans="12:21" ht="18" customHeight="1" x14ac:dyDescent="0.25">
      <c r="L495" s="316" t="s">
        <v>1236</v>
      </c>
      <c r="M495" s="317" t="s">
        <v>1238</v>
      </c>
      <c r="N495" s="316" t="s">
        <v>1201</v>
      </c>
      <c r="O495" s="316" t="s">
        <v>1233</v>
      </c>
      <c r="P495" s="318" t="s">
        <v>2875</v>
      </c>
      <c r="Q495" s="315">
        <v>15212</v>
      </c>
      <c r="R495" s="314" t="s">
        <v>1237</v>
      </c>
      <c r="S495" s="313" t="s">
        <v>1236</v>
      </c>
      <c r="T495" s="313" t="s">
        <v>1236</v>
      </c>
      <c r="U495" s="316" t="s">
        <v>1236</v>
      </c>
    </row>
    <row r="496" spans="12:21" ht="18" customHeight="1" x14ac:dyDescent="0.25">
      <c r="L496" s="316" t="s">
        <v>1200</v>
      </c>
      <c r="M496" s="317" t="s">
        <v>1203</v>
      </c>
      <c r="N496" s="316" t="s">
        <v>1201</v>
      </c>
      <c r="O496" s="316" t="s">
        <v>2772</v>
      </c>
      <c r="P496" s="318" t="s">
        <v>2875</v>
      </c>
      <c r="Q496" s="315">
        <v>60872</v>
      </c>
      <c r="R496" s="314" t="s">
        <v>1202</v>
      </c>
      <c r="S496" s="313" t="s">
        <v>1200</v>
      </c>
      <c r="T496" s="313" t="s">
        <v>1200</v>
      </c>
      <c r="U496" s="316" t="s">
        <v>1200</v>
      </c>
    </row>
    <row r="497" spans="12:21" ht="18" customHeight="1" x14ac:dyDescent="0.25">
      <c r="L497" s="316" t="s">
        <v>1204</v>
      </c>
      <c r="M497" s="317" t="s">
        <v>1206</v>
      </c>
      <c r="N497" s="316" t="s">
        <v>1201</v>
      </c>
      <c r="O497" s="316" t="s">
        <v>2772</v>
      </c>
      <c r="P497" s="318" t="s">
        <v>2875</v>
      </c>
      <c r="Q497" s="315">
        <v>94969</v>
      </c>
      <c r="R497" s="314" t="s">
        <v>1205</v>
      </c>
      <c r="S497" s="313" t="s">
        <v>1204</v>
      </c>
      <c r="T497" s="313" t="s">
        <v>1204</v>
      </c>
      <c r="U497" s="316" t="s">
        <v>1204</v>
      </c>
    </row>
    <row r="498" spans="12:21" ht="18" customHeight="1" x14ac:dyDescent="0.25">
      <c r="L498" s="316" t="s">
        <v>1207</v>
      </c>
      <c r="M498" s="317" t="s">
        <v>1209</v>
      </c>
      <c r="N498" s="316" t="s">
        <v>1201</v>
      </c>
      <c r="O498" s="316" t="s">
        <v>2772</v>
      </c>
      <c r="P498" s="318" t="s">
        <v>2875</v>
      </c>
      <c r="Q498" s="315">
        <v>15133</v>
      </c>
      <c r="R498" s="314" t="s">
        <v>1208</v>
      </c>
      <c r="S498" s="313" t="s">
        <v>1207</v>
      </c>
      <c r="T498" s="313" t="s">
        <v>1207</v>
      </c>
      <c r="U498" s="316" t="s">
        <v>1207</v>
      </c>
    </row>
    <row r="499" spans="12:21" ht="18" customHeight="1" x14ac:dyDescent="0.25">
      <c r="L499" s="316" t="s">
        <v>1501</v>
      </c>
      <c r="M499" s="317" t="s">
        <v>1505</v>
      </c>
      <c r="N499" s="316" t="s">
        <v>1502</v>
      </c>
      <c r="O499" s="316" t="s">
        <v>1503</v>
      </c>
      <c r="P499" s="318" t="s">
        <v>2875</v>
      </c>
      <c r="Q499" s="315">
        <v>49049</v>
      </c>
      <c r="R499" s="314" t="s">
        <v>1504</v>
      </c>
      <c r="S499" s="313" t="s">
        <v>1501</v>
      </c>
      <c r="T499" s="313" t="s">
        <v>1501</v>
      </c>
      <c r="U499" s="316" t="s">
        <v>1501</v>
      </c>
    </row>
    <row r="500" spans="12:21" ht="18" customHeight="1" x14ac:dyDescent="0.25">
      <c r="L500" s="316" t="s">
        <v>1506</v>
      </c>
      <c r="M500" s="317" t="s">
        <v>1508</v>
      </c>
      <c r="N500" s="316" t="s">
        <v>1502</v>
      </c>
      <c r="O500" s="316" t="s">
        <v>1503</v>
      </c>
      <c r="P500" s="318" t="s">
        <v>2875</v>
      </c>
      <c r="Q500" s="315">
        <v>33617</v>
      </c>
      <c r="R500" s="314" t="s">
        <v>1507</v>
      </c>
      <c r="S500" s="313" t="s">
        <v>1506</v>
      </c>
      <c r="T500" s="313" t="s">
        <v>1506</v>
      </c>
      <c r="U500" s="316" t="s">
        <v>1506</v>
      </c>
    </row>
    <row r="501" spans="12:21" ht="18" customHeight="1" x14ac:dyDescent="0.25">
      <c r="L501" s="316" t="s">
        <v>1509</v>
      </c>
      <c r="M501" s="317" t="s">
        <v>1512</v>
      </c>
      <c r="N501" s="316" t="s">
        <v>1502</v>
      </c>
      <c r="O501" s="316" t="s">
        <v>1510</v>
      </c>
      <c r="P501" s="318" t="s">
        <v>2875</v>
      </c>
      <c r="Q501" s="315">
        <v>21749</v>
      </c>
      <c r="R501" s="314" t="s">
        <v>1511</v>
      </c>
      <c r="S501" s="313" t="s">
        <v>1509</v>
      </c>
      <c r="T501" s="313" t="s">
        <v>1509</v>
      </c>
      <c r="U501" s="316" t="s">
        <v>1509</v>
      </c>
    </row>
    <row r="502" spans="12:21" ht="18" customHeight="1" x14ac:dyDescent="0.25">
      <c r="L502" s="316" t="s">
        <v>140</v>
      </c>
      <c r="M502" s="317" t="s">
        <v>142</v>
      </c>
      <c r="N502" s="316" t="s">
        <v>4</v>
      </c>
      <c r="O502" s="316" t="s">
        <v>137</v>
      </c>
      <c r="P502" s="318" t="s">
        <v>2875</v>
      </c>
      <c r="Q502" s="315">
        <v>93631</v>
      </c>
      <c r="R502" s="314" t="s">
        <v>141</v>
      </c>
      <c r="S502" s="313" t="s">
        <v>140</v>
      </c>
      <c r="T502" s="313" t="s">
        <v>140</v>
      </c>
      <c r="U502" s="316" t="s">
        <v>140</v>
      </c>
    </row>
    <row r="503" spans="12:21" ht="18" customHeight="1" x14ac:dyDescent="0.25">
      <c r="L503" s="316" t="s">
        <v>154</v>
      </c>
      <c r="M503" s="317" t="s">
        <v>156</v>
      </c>
      <c r="N503" s="316" t="s">
        <v>4</v>
      </c>
      <c r="O503" s="316" t="s">
        <v>137</v>
      </c>
      <c r="P503" s="318" t="s">
        <v>2875</v>
      </c>
      <c r="Q503" s="315">
        <v>18634</v>
      </c>
      <c r="R503" s="314" t="s">
        <v>155</v>
      </c>
      <c r="S503" s="313" t="s">
        <v>154</v>
      </c>
      <c r="T503" s="313" t="s">
        <v>154</v>
      </c>
      <c r="U503" s="316" t="s">
        <v>154</v>
      </c>
    </row>
    <row r="504" spans="12:21" ht="18" customHeight="1" x14ac:dyDescent="0.25">
      <c r="L504" s="316" t="s">
        <v>143</v>
      </c>
      <c r="M504" s="317" t="s">
        <v>145</v>
      </c>
      <c r="N504" s="316" t="s">
        <v>4</v>
      </c>
      <c r="O504" s="316" t="s">
        <v>137</v>
      </c>
      <c r="P504" s="318" t="s">
        <v>2875</v>
      </c>
      <c r="Q504" s="315">
        <v>33725</v>
      </c>
      <c r="R504" s="314" t="s">
        <v>144</v>
      </c>
      <c r="S504" s="313" t="s">
        <v>143</v>
      </c>
      <c r="T504" s="313" t="s">
        <v>143</v>
      </c>
      <c r="U504" s="316" t="s">
        <v>143</v>
      </c>
    </row>
    <row r="505" spans="12:21" ht="18" customHeight="1" x14ac:dyDescent="0.25">
      <c r="L505" s="316" t="s">
        <v>136</v>
      </c>
      <c r="M505" s="317" t="s">
        <v>139</v>
      </c>
      <c r="N505" s="316" t="s">
        <v>4</v>
      </c>
      <c r="O505" s="316" t="s">
        <v>137</v>
      </c>
      <c r="P505" s="318" t="s">
        <v>2875</v>
      </c>
      <c r="Q505" s="315">
        <v>19604</v>
      </c>
      <c r="R505" s="314" t="s">
        <v>138</v>
      </c>
      <c r="S505" s="313" t="s">
        <v>136</v>
      </c>
      <c r="T505" s="313" t="s">
        <v>136</v>
      </c>
      <c r="U505" s="316" t="s">
        <v>136</v>
      </c>
    </row>
    <row r="506" spans="12:21" ht="18" customHeight="1" x14ac:dyDescent="0.25">
      <c r="L506" s="316" t="s">
        <v>148</v>
      </c>
      <c r="M506" s="317" t="s">
        <v>150</v>
      </c>
      <c r="N506" s="316" t="s">
        <v>4</v>
      </c>
      <c r="O506" s="316" t="s">
        <v>137</v>
      </c>
      <c r="P506" s="318" t="s">
        <v>2875</v>
      </c>
      <c r="Q506" s="315">
        <v>28286</v>
      </c>
      <c r="R506" s="314" t="s">
        <v>149</v>
      </c>
      <c r="S506" s="313" t="s">
        <v>148</v>
      </c>
      <c r="T506" s="313" t="s">
        <v>148</v>
      </c>
      <c r="U506" s="316" t="s">
        <v>148</v>
      </c>
    </row>
    <row r="507" spans="12:21" ht="18" customHeight="1" x14ac:dyDescent="0.25">
      <c r="L507" s="316" t="s">
        <v>151</v>
      </c>
      <c r="M507" s="317" t="s">
        <v>153</v>
      </c>
      <c r="N507" s="316" t="s">
        <v>4</v>
      </c>
      <c r="O507" s="316" t="s">
        <v>137</v>
      </c>
      <c r="P507" s="318" t="s">
        <v>2875</v>
      </c>
      <c r="Q507" s="315">
        <v>27291</v>
      </c>
      <c r="R507" s="314" t="s">
        <v>152</v>
      </c>
      <c r="S507" s="313" t="s">
        <v>151</v>
      </c>
      <c r="T507" s="313" t="s">
        <v>151</v>
      </c>
      <c r="U507" s="316" t="s">
        <v>151</v>
      </c>
    </row>
    <row r="508" spans="12:21" ht="18" customHeight="1" x14ac:dyDescent="0.25">
      <c r="L508" s="316" t="s">
        <v>132</v>
      </c>
      <c r="M508" s="317" t="s">
        <v>135</v>
      </c>
      <c r="N508" s="316" t="s">
        <v>4</v>
      </c>
      <c r="O508" s="316" t="s">
        <v>133</v>
      </c>
      <c r="P508" s="318" t="s">
        <v>2875</v>
      </c>
      <c r="Q508" s="315">
        <v>76026</v>
      </c>
      <c r="R508" s="314" t="s">
        <v>134</v>
      </c>
      <c r="S508" s="313" t="s">
        <v>132</v>
      </c>
      <c r="T508" s="313" t="s">
        <v>132</v>
      </c>
      <c r="U508" s="316" t="s">
        <v>132</v>
      </c>
    </row>
    <row r="509" spans="12:21" ht="18" customHeight="1" x14ac:dyDescent="0.25">
      <c r="L509" s="316" t="s">
        <v>157</v>
      </c>
      <c r="M509" s="317" t="s">
        <v>160</v>
      </c>
      <c r="N509" s="316" t="s">
        <v>4</v>
      </c>
      <c r="O509" s="316" t="s">
        <v>158</v>
      </c>
      <c r="P509" s="318" t="s">
        <v>2875</v>
      </c>
      <c r="Q509" s="315">
        <v>43987</v>
      </c>
      <c r="R509" s="314" t="s">
        <v>159</v>
      </c>
      <c r="S509" s="313" t="s">
        <v>157</v>
      </c>
      <c r="T509" s="313" t="s">
        <v>157</v>
      </c>
      <c r="U509" s="316" t="s">
        <v>157</v>
      </c>
    </row>
    <row r="510" spans="12:21" ht="18" customHeight="1" x14ac:dyDescent="0.25">
      <c r="L510" s="316" t="s">
        <v>123</v>
      </c>
      <c r="M510" s="317" t="s">
        <v>125</v>
      </c>
      <c r="N510" s="316" t="s">
        <v>4</v>
      </c>
      <c r="O510" s="316" t="s">
        <v>111</v>
      </c>
      <c r="P510" s="318" t="s">
        <v>2875</v>
      </c>
      <c r="Q510" s="315">
        <v>22406</v>
      </c>
      <c r="R510" s="314" t="s">
        <v>124</v>
      </c>
      <c r="S510" s="313" t="s">
        <v>123</v>
      </c>
      <c r="T510" s="313" t="s">
        <v>123</v>
      </c>
      <c r="U510" s="316" t="s">
        <v>123</v>
      </c>
    </row>
    <row r="511" spans="12:21" ht="18" customHeight="1" x14ac:dyDescent="0.25">
      <c r="L511" s="316" t="s">
        <v>129</v>
      </c>
      <c r="M511" s="317" t="s">
        <v>131</v>
      </c>
      <c r="N511" s="316" t="s">
        <v>4</v>
      </c>
      <c r="O511" s="316" t="s">
        <v>111</v>
      </c>
      <c r="P511" s="318" t="s">
        <v>2875</v>
      </c>
      <c r="Q511" s="315">
        <v>21605</v>
      </c>
      <c r="R511" s="314" t="s">
        <v>130</v>
      </c>
      <c r="S511" s="313" t="s">
        <v>129</v>
      </c>
      <c r="T511" s="313" t="s">
        <v>129</v>
      </c>
      <c r="U511" s="316" t="s">
        <v>129</v>
      </c>
    </row>
    <row r="512" spans="12:21" ht="18" customHeight="1" x14ac:dyDescent="0.25">
      <c r="L512" s="316" t="s">
        <v>114</v>
      </c>
      <c r="M512" s="317" t="s">
        <v>116</v>
      </c>
      <c r="N512" s="316" t="s">
        <v>4</v>
      </c>
      <c r="O512" s="316" t="s">
        <v>111</v>
      </c>
      <c r="P512" s="318" t="s">
        <v>2875</v>
      </c>
      <c r="Q512" s="315">
        <v>29656</v>
      </c>
      <c r="R512" s="314" t="s">
        <v>115</v>
      </c>
      <c r="S512" s="313" t="s">
        <v>114</v>
      </c>
      <c r="T512" s="313" t="s">
        <v>114</v>
      </c>
      <c r="U512" s="316" t="s">
        <v>114</v>
      </c>
    </row>
    <row r="513" spans="12:21" ht="18" customHeight="1" x14ac:dyDescent="0.25">
      <c r="L513" s="316" t="s">
        <v>117</v>
      </c>
      <c r="M513" s="317" t="s">
        <v>119</v>
      </c>
      <c r="N513" s="316" t="s">
        <v>4</v>
      </c>
      <c r="O513" s="316" t="s">
        <v>111</v>
      </c>
      <c r="P513" s="318" t="s">
        <v>2875</v>
      </c>
      <c r="Q513" s="315">
        <v>56144</v>
      </c>
      <c r="R513" s="314" t="s">
        <v>118</v>
      </c>
      <c r="S513" s="313" t="s">
        <v>117</v>
      </c>
      <c r="T513" s="313" t="s">
        <v>117</v>
      </c>
      <c r="U513" s="316" t="s">
        <v>117</v>
      </c>
    </row>
    <row r="514" spans="12:21" ht="18" customHeight="1" x14ac:dyDescent="0.25">
      <c r="L514" s="316" t="s">
        <v>120</v>
      </c>
      <c r="M514" s="317" t="s">
        <v>122</v>
      </c>
      <c r="N514" s="316" t="s">
        <v>4</v>
      </c>
      <c r="O514" s="316" t="s">
        <v>111</v>
      </c>
      <c r="P514" s="318" t="s">
        <v>2875</v>
      </c>
      <c r="Q514" s="315">
        <v>24225</v>
      </c>
      <c r="R514" s="314" t="s">
        <v>121</v>
      </c>
      <c r="S514" s="313" t="s">
        <v>120</v>
      </c>
      <c r="T514" s="313" t="s">
        <v>120</v>
      </c>
      <c r="U514" s="316" t="s">
        <v>120</v>
      </c>
    </row>
    <row r="515" spans="12:21" ht="18" customHeight="1" x14ac:dyDescent="0.25">
      <c r="L515" s="316" t="s">
        <v>110</v>
      </c>
      <c r="M515" s="317" t="s">
        <v>113</v>
      </c>
      <c r="N515" s="316" t="s">
        <v>4</v>
      </c>
      <c r="O515" s="316" t="s">
        <v>111</v>
      </c>
      <c r="P515" s="318" t="s">
        <v>2875</v>
      </c>
      <c r="Q515" s="315">
        <v>31506</v>
      </c>
      <c r="R515" s="314" t="s">
        <v>112</v>
      </c>
      <c r="S515" s="313" t="s">
        <v>110</v>
      </c>
      <c r="T515" s="313" t="s">
        <v>110</v>
      </c>
      <c r="U515" s="316" t="s">
        <v>110</v>
      </c>
    </row>
    <row r="516" spans="12:21" ht="18" customHeight="1" x14ac:dyDescent="0.25">
      <c r="L516" s="316" t="s">
        <v>126</v>
      </c>
      <c r="M516" s="317" t="s">
        <v>128</v>
      </c>
      <c r="N516" s="316" t="s">
        <v>4</v>
      </c>
      <c r="O516" s="316" t="s">
        <v>111</v>
      </c>
      <c r="P516" s="318" t="s">
        <v>2875</v>
      </c>
      <c r="Q516" s="315">
        <v>17253</v>
      </c>
      <c r="R516" s="314" t="s">
        <v>127</v>
      </c>
      <c r="S516" s="313" t="s">
        <v>126</v>
      </c>
      <c r="T516" s="313" t="s">
        <v>126</v>
      </c>
      <c r="U516" s="316" t="s">
        <v>126</v>
      </c>
    </row>
    <row r="517" spans="12:21" ht="18" customHeight="1" x14ac:dyDescent="0.25">
      <c r="L517" s="316" t="s">
        <v>107</v>
      </c>
      <c r="M517" s="317" t="s">
        <v>109</v>
      </c>
      <c r="N517" s="316" t="s">
        <v>4</v>
      </c>
      <c r="O517" s="316" t="s">
        <v>98</v>
      </c>
      <c r="P517" s="318" t="s">
        <v>2875</v>
      </c>
      <c r="Q517" s="315">
        <v>20715</v>
      </c>
      <c r="R517" s="314" t="s">
        <v>108</v>
      </c>
      <c r="S517" s="313" t="s">
        <v>107</v>
      </c>
      <c r="T517" s="313" t="s">
        <v>107</v>
      </c>
      <c r="U517" s="316" t="s">
        <v>107</v>
      </c>
    </row>
    <row r="518" spans="12:21" ht="18" customHeight="1" x14ac:dyDescent="0.25">
      <c r="L518" s="316" t="s">
        <v>97</v>
      </c>
      <c r="M518" s="317" t="s">
        <v>100</v>
      </c>
      <c r="N518" s="316" t="s">
        <v>4</v>
      </c>
      <c r="O518" s="316" t="s">
        <v>98</v>
      </c>
      <c r="P518" s="318" t="s">
        <v>2875</v>
      </c>
      <c r="Q518" s="315">
        <v>21666</v>
      </c>
      <c r="R518" s="314" t="s">
        <v>99</v>
      </c>
      <c r="S518" s="313" t="s">
        <v>97</v>
      </c>
      <c r="T518" s="313" t="s">
        <v>97</v>
      </c>
      <c r="U518" s="316" t="s">
        <v>97</v>
      </c>
    </row>
    <row r="519" spans="12:21" ht="18" customHeight="1" x14ac:dyDescent="0.25">
      <c r="L519" s="316" t="s">
        <v>104</v>
      </c>
      <c r="M519" s="317" t="s">
        <v>106</v>
      </c>
      <c r="N519" s="316" t="s">
        <v>4</v>
      </c>
      <c r="O519" s="316" t="s">
        <v>98</v>
      </c>
      <c r="P519" s="318" t="s">
        <v>2875</v>
      </c>
      <c r="Q519" s="315">
        <v>104279</v>
      </c>
      <c r="R519" s="314" t="s">
        <v>105</v>
      </c>
      <c r="S519" s="313" t="s">
        <v>104</v>
      </c>
      <c r="T519" s="313" t="s">
        <v>104</v>
      </c>
      <c r="U519" s="316" t="s">
        <v>104</v>
      </c>
    </row>
    <row r="520" spans="12:21" ht="18" customHeight="1" x14ac:dyDescent="0.25">
      <c r="L520" s="316" t="s">
        <v>101</v>
      </c>
      <c r="M520" s="317" t="s">
        <v>103</v>
      </c>
      <c r="N520" s="316" t="s">
        <v>4</v>
      </c>
      <c r="O520" s="316" t="s">
        <v>98</v>
      </c>
      <c r="P520" s="318" t="s">
        <v>2875</v>
      </c>
      <c r="Q520" s="315">
        <v>15719</v>
      </c>
      <c r="R520" s="314" t="s">
        <v>102</v>
      </c>
      <c r="S520" s="313" t="s">
        <v>101</v>
      </c>
      <c r="T520" s="313" t="s">
        <v>101</v>
      </c>
      <c r="U520" s="316" t="s">
        <v>101</v>
      </c>
    </row>
    <row r="521" spans="12:21" ht="18" customHeight="1" x14ac:dyDescent="0.25">
      <c r="L521" s="316" t="s">
        <v>27</v>
      </c>
      <c r="M521" s="317" t="s">
        <v>29</v>
      </c>
      <c r="N521" s="316" t="s">
        <v>4</v>
      </c>
      <c r="O521" s="316" t="s">
        <v>5</v>
      </c>
      <c r="P521" s="318" t="s">
        <v>2875</v>
      </c>
      <c r="Q521" s="315">
        <v>49686</v>
      </c>
      <c r="R521" s="314" t="s">
        <v>28</v>
      </c>
      <c r="S521" s="313" t="s">
        <v>27</v>
      </c>
      <c r="T521" s="313" t="s">
        <v>27</v>
      </c>
      <c r="U521" s="316" t="s">
        <v>27</v>
      </c>
    </row>
    <row r="522" spans="12:21" ht="18" customHeight="1" x14ac:dyDescent="0.25">
      <c r="L522" s="316" t="s">
        <v>34</v>
      </c>
      <c r="M522" s="317" t="s">
        <v>36</v>
      </c>
      <c r="N522" s="316" t="s">
        <v>4</v>
      </c>
      <c r="O522" s="316" t="s">
        <v>5</v>
      </c>
      <c r="P522" s="318" t="s">
        <v>2875</v>
      </c>
      <c r="Q522" s="315">
        <v>37592</v>
      </c>
      <c r="R522" s="314" t="s">
        <v>35</v>
      </c>
      <c r="S522" s="313" t="s">
        <v>34</v>
      </c>
      <c r="T522" s="313" t="s">
        <v>34</v>
      </c>
      <c r="U522" s="316" t="s">
        <v>34</v>
      </c>
    </row>
    <row r="523" spans="12:21" ht="18" customHeight="1" x14ac:dyDescent="0.25">
      <c r="L523" s="316" t="s">
        <v>81</v>
      </c>
      <c r="M523" s="317" t="s">
        <v>83</v>
      </c>
      <c r="N523" s="316" t="s">
        <v>4</v>
      </c>
      <c r="O523" s="316" t="s">
        <v>5</v>
      </c>
      <c r="P523" s="318" t="s">
        <v>2875</v>
      </c>
      <c r="Q523" s="315">
        <v>33564</v>
      </c>
      <c r="R523" s="314" t="s">
        <v>82</v>
      </c>
      <c r="S523" s="313" t="s">
        <v>81</v>
      </c>
      <c r="T523" s="313" t="s">
        <v>81</v>
      </c>
      <c r="U523" s="316" t="s">
        <v>81</v>
      </c>
    </row>
    <row r="524" spans="12:21" ht="18" customHeight="1" x14ac:dyDescent="0.25">
      <c r="L524" s="316" t="s">
        <v>9</v>
      </c>
      <c r="M524" s="317" t="s">
        <v>11</v>
      </c>
      <c r="N524" s="316" t="s">
        <v>4</v>
      </c>
      <c r="O524" s="316" t="s">
        <v>5</v>
      </c>
      <c r="P524" s="318" t="s">
        <v>2875</v>
      </c>
      <c r="Q524" s="315">
        <v>17936</v>
      </c>
      <c r="R524" s="314" t="s">
        <v>10</v>
      </c>
      <c r="S524" s="313" t="s">
        <v>9</v>
      </c>
      <c r="T524" s="313" t="s">
        <v>9</v>
      </c>
      <c r="U524" s="316" t="s">
        <v>9</v>
      </c>
    </row>
    <row r="525" spans="12:21" ht="18" customHeight="1" x14ac:dyDescent="0.25">
      <c r="L525" s="316" t="s">
        <v>78</v>
      </c>
      <c r="M525" s="317" t="s">
        <v>80</v>
      </c>
      <c r="N525" s="316" t="s">
        <v>4</v>
      </c>
      <c r="O525" s="316" t="s">
        <v>5</v>
      </c>
      <c r="P525" s="318" t="s">
        <v>2875</v>
      </c>
      <c r="Q525" s="315">
        <v>875698</v>
      </c>
      <c r="R525" s="314" t="s">
        <v>79</v>
      </c>
      <c r="S525" s="313" t="s">
        <v>78</v>
      </c>
      <c r="T525" s="313" t="s">
        <v>78</v>
      </c>
      <c r="U525" s="316" t="s">
        <v>78</v>
      </c>
    </row>
    <row r="526" spans="12:21" ht="18" customHeight="1" x14ac:dyDescent="0.25">
      <c r="L526" s="316" t="s">
        <v>61</v>
      </c>
      <c r="M526" s="317" t="s">
        <v>63</v>
      </c>
      <c r="N526" s="316" t="s">
        <v>4</v>
      </c>
      <c r="O526" s="316" t="s">
        <v>5</v>
      </c>
      <c r="P526" s="318" t="s">
        <v>2875</v>
      </c>
      <c r="Q526" s="315">
        <v>18366</v>
      </c>
      <c r="R526" s="314" t="s">
        <v>62</v>
      </c>
      <c r="S526" s="313" t="s">
        <v>61</v>
      </c>
      <c r="T526" s="313" t="s">
        <v>61</v>
      </c>
      <c r="U526" s="316" t="s">
        <v>61</v>
      </c>
    </row>
    <row r="527" spans="12:21" ht="18" customHeight="1" x14ac:dyDescent="0.25">
      <c r="L527" s="316" t="s">
        <v>74</v>
      </c>
      <c r="M527" s="317" t="s">
        <v>76</v>
      </c>
      <c r="N527" s="316" t="s">
        <v>4</v>
      </c>
      <c r="O527" s="316" t="s">
        <v>5</v>
      </c>
      <c r="P527" s="318" t="s">
        <v>2875</v>
      </c>
      <c r="Q527" s="315">
        <v>46999</v>
      </c>
      <c r="R527" s="314" t="s">
        <v>75</v>
      </c>
      <c r="S527" s="313" t="s">
        <v>74</v>
      </c>
      <c r="T527" s="313" t="s">
        <v>74</v>
      </c>
      <c r="U527" s="316" t="s">
        <v>74</v>
      </c>
    </row>
    <row r="528" spans="12:21" ht="18" customHeight="1" x14ac:dyDescent="0.25">
      <c r="L528" s="316" t="s">
        <v>67</v>
      </c>
      <c r="M528" s="317" t="s">
        <v>69</v>
      </c>
      <c r="N528" s="316" t="s">
        <v>4</v>
      </c>
      <c r="O528" s="316" t="s">
        <v>5</v>
      </c>
      <c r="P528" s="318" t="s">
        <v>2875</v>
      </c>
      <c r="Q528" s="315">
        <v>48542</v>
      </c>
      <c r="R528" s="314" t="s">
        <v>68</v>
      </c>
      <c r="S528" s="313" t="s">
        <v>67</v>
      </c>
      <c r="T528" s="313" t="s">
        <v>67</v>
      </c>
      <c r="U528" s="316" t="s">
        <v>67</v>
      </c>
    </row>
    <row r="529" spans="12:21" ht="18" customHeight="1" x14ac:dyDescent="0.25">
      <c r="L529" s="316" t="s">
        <v>54</v>
      </c>
      <c r="M529" s="317" t="s">
        <v>56</v>
      </c>
      <c r="N529" s="316" t="s">
        <v>4</v>
      </c>
      <c r="O529" s="316" t="s">
        <v>5</v>
      </c>
      <c r="P529" s="318" t="s">
        <v>2875</v>
      </c>
      <c r="Q529" s="315">
        <v>15391</v>
      </c>
      <c r="R529" s="314" t="s">
        <v>55</v>
      </c>
      <c r="S529" s="313" t="s">
        <v>54</v>
      </c>
      <c r="T529" s="313" t="s">
        <v>54</v>
      </c>
      <c r="U529" s="316" t="s">
        <v>54</v>
      </c>
    </row>
    <row r="530" spans="12:21" ht="18" customHeight="1" x14ac:dyDescent="0.25">
      <c r="L530" s="316" t="s">
        <v>24</v>
      </c>
      <c r="M530" s="317" t="s">
        <v>26</v>
      </c>
      <c r="N530" s="316" t="s">
        <v>4</v>
      </c>
      <c r="O530" s="316" t="s">
        <v>5</v>
      </c>
      <c r="P530" s="318" t="s">
        <v>2875</v>
      </c>
      <c r="Q530" s="315">
        <v>18576</v>
      </c>
      <c r="R530" s="314" t="s">
        <v>25</v>
      </c>
      <c r="S530" s="313" t="s">
        <v>24</v>
      </c>
      <c r="T530" s="313" t="s">
        <v>24</v>
      </c>
      <c r="U530" s="316" t="s">
        <v>24</v>
      </c>
    </row>
    <row r="531" spans="12:21" ht="18" customHeight="1" x14ac:dyDescent="0.25">
      <c r="L531" s="316" t="s">
        <v>44</v>
      </c>
      <c r="M531" s="317" t="s">
        <v>46</v>
      </c>
      <c r="N531" s="316" t="s">
        <v>4</v>
      </c>
      <c r="O531" s="316" t="s">
        <v>5</v>
      </c>
      <c r="P531" s="318" t="s">
        <v>2875</v>
      </c>
      <c r="Q531" s="315">
        <v>57527</v>
      </c>
      <c r="R531" s="314" t="s">
        <v>45</v>
      </c>
      <c r="S531" s="313" t="s">
        <v>44</v>
      </c>
      <c r="T531" s="313" t="s">
        <v>44</v>
      </c>
      <c r="U531" s="316" t="s">
        <v>44</v>
      </c>
    </row>
    <row r="532" spans="12:21" ht="18" customHeight="1" x14ac:dyDescent="0.25">
      <c r="L532" s="316" t="s">
        <v>84</v>
      </c>
      <c r="M532" s="317" t="s">
        <v>86</v>
      </c>
      <c r="N532" s="316" t="s">
        <v>4</v>
      </c>
      <c r="O532" s="316" t="s">
        <v>5</v>
      </c>
      <c r="P532" s="318" t="s">
        <v>2875</v>
      </c>
      <c r="Q532" s="315">
        <v>15144</v>
      </c>
      <c r="R532" s="314" t="s">
        <v>85</v>
      </c>
      <c r="S532" s="313" t="s">
        <v>84</v>
      </c>
      <c r="T532" s="313" t="s">
        <v>84</v>
      </c>
      <c r="U532" s="316" t="s">
        <v>84</v>
      </c>
    </row>
    <row r="533" spans="12:21" ht="18" customHeight="1" x14ac:dyDescent="0.25">
      <c r="L533" s="316" t="s">
        <v>71</v>
      </c>
      <c r="M533" s="317" t="s">
        <v>73</v>
      </c>
      <c r="N533" s="316" t="s">
        <v>4</v>
      </c>
      <c r="O533" s="316" t="s">
        <v>5</v>
      </c>
      <c r="P533" s="318" t="s">
        <v>2875</v>
      </c>
      <c r="Q533" s="315">
        <v>18910</v>
      </c>
      <c r="R533" s="314" t="s">
        <v>72</v>
      </c>
      <c r="S533" s="313" t="s">
        <v>71</v>
      </c>
      <c r="T533" s="313" t="s">
        <v>71</v>
      </c>
      <c r="U533" s="316" t="s">
        <v>71</v>
      </c>
    </row>
    <row r="534" spans="12:21" ht="18" customHeight="1" x14ac:dyDescent="0.25">
      <c r="L534" s="316" t="s">
        <v>89</v>
      </c>
      <c r="M534" s="317" t="s">
        <v>91</v>
      </c>
      <c r="N534" s="316" t="s">
        <v>4</v>
      </c>
      <c r="O534" s="316" t="s">
        <v>5</v>
      </c>
      <c r="P534" s="318" t="s">
        <v>2875</v>
      </c>
      <c r="Q534" s="315">
        <v>15450</v>
      </c>
      <c r="R534" s="314" t="s">
        <v>90</v>
      </c>
      <c r="S534" s="313" t="s">
        <v>89</v>
      </c>
      <c r="T534" s="313" t="s">
        <v>89</v>
      </c>
      <c r="U534" s="316" t="s">
        <v>89</v>
      </c>
    </row>
    <row r="535" spans="12:21" ht="18" customHeight="1" x14ac:dyDescent="0.25">
      <c r="L535" s="316" t="s">
        <v>12</v>
      </c>
      <c r="M535" s="317" t="s">
        <v>14</v>
      </c>
      <c r="N535" s="316" t="s">
        <v>4</v>
      </c>
      <c r="O535" s="316" t="s">
        <v>5</v>
      </c>
      <c r="P535" s="318" t="s">
        <v>2875</v>
      </c>
      <c r="Q535" s="315">
        <v>28969</v>
      </c>
      <c r="R535" s="314" t="s">
        <v>13</v>
      </c>
      <c r="S535" s="313" t="s">
        <v>12</v>
      </c>
      <c r="T535" s="313" t="s">
        <v>12</v>
      </c>
      <c r="U535" s="316" t="s">
        <v>12</v>
      </c>
    </row>
    <row r="536" spans="12:21" ht="18" customHeight="1" x14ac:dyDescent="0.25">
      <c r="L536" s="316" t="s">
        <v>47</v>
      </c>
      <c r="M536" s="317" t="s">
        <v>49</v>
      </c>
      <c r="N536" s="316" t="s">
        <v>4</v>
      </c>
      <c r="O536" s="316" t="s">
        <v>5</v>
      </c>
      <c r="P536" s="318" t="s">
        <v>2875</v>
      </c>
      <c r="Q536" s="315">
        <v>47494</v>
      </c>
      <c r="R536" s="314" t="s">
        <v>48</v>
      </c>
      <c r="S536" s="313" t="s">
        <v>47</v>
      </c>
      <c r="T536" s="313" t="s">
        <v>47</v>
      </c>
      <c r="U536" s="316" t="s">
        <v>47</v>
      </c>
    </row>
    <row r="537" spans="12:21" ht="18" customHeight="1" x14ac:dyDescent="0.25">
      <c r="L537" s="316" t="s">
        <v>16</v>
      </c>
      <c r="M537" s="317" t="s">
        <v>18</v>
      </c>
      <c r="N537" s="316" t="s">
        <v>4</v>
      </c>
      <c r="O537" s="316" t="s">
        <v>5</v>
      </c>
      <c r="P537" s="318" t="s">
        <v>2875</v>
      </c>
      <c r="Q537" s="315">
        <v>36958</v>
      </c>
      <c r="R537" s="314" t="s">
        <v>17</v>
      </c>
      <c r="S537" s="313" t="s">
        <v>16</v>
      </c>
      <c r="T537" s="313" t="s">
        <v>16</v>
      </c>
      <c r="U537" s="316" t="s">
        <v>16</v>
      </c>
    </row>
    <row r="538" spans="12:21" ht="18" customHeight="1" x14ac:dyDescent="0.25">
      <c r="L538" s="316" t="s">
        <v>51</v>
      </c>
      <c r="M538" s="317" t="s">
        <v>53</v>
      </c>
      <c r="N538" s="316" t="s">
        <v>4</v>
      </c>
      <c r="O538" s="316" t="s">
        <v>5</v>
      </c>
      <c r="P538" s="318" t="s">
        <v>2875</v>
      </c>
      <c r="Q538" s="315">
        <v>23352</v>
      </c>
      <c r="R538" s="314" t="s">
        <v>52</v>
      </c>
      <c r="S538" s="313" t="s">
        <v>51</v>
      </c>
      <c r="T538" s="313" t="s">
        <v>51</v>
      </c>
      <c r="U538" s="316" t="s">
        <v>51</v>
      </c>
    </row>
    <row r="539" spans="12:21" ht="18" customHeight="1" x14ac:dyDescent="0.25">
      <c r="L539" s="316" t="s">
        <v>20</v>
      </c>
      <c r="M539" s="317" t="s">
        <v>22</v>
      </c>
      <c r="N539" s="316" t="s">
        <v>4</v>
      </c>
      <c r="O539" s="316" t="s">
        <v>5</v>
      </c>
      <c r="P539" s="318" t="s">
        <v>2875</v>
      </c>
      <c r="Q539" s="315">
        <v>26909</v>
      </c>
      <c r="R539" s="314" t="s">
        <v>21</v>
      </c>
      <c r="S539" s="313" t="s">
        <v>20</v>
      </c>
      <c r="T539" s="313" t="s">
        <v>20</v>
      </c>
      <c r="U539" s="316" t="s">
        <v>20</v>
      </c>
    </row>
    <row r="540" spans="12:21" ht="18" customHeight="1" x14ac:dyDescent="0.25">
      <c r="L540" s="316" t="s">
        <v>30</v>
      </c>
      <c r="M540" s="317" t="s">
        <v>32</v>
      </c>
      <c r="N540" s="316" t="s">
        <v>4</v>
      </c>
      <c r="O540" s="316" t="s">
        <v>5</v>
      </c>
      <c r="P540" s="318" t="s">
        <v>2875</v>
      </c>
      <c r="Q540" s="315">
        <v>16386</v>
      </c>
      <c r="R540" s="314" t="s">
        <v>31</v>
      </c>
      <c r="S540" s="313" t="s">
        <v>30</v>
      </c>
      <c r="T540" s="313" t="s">
        <v>30</v>
      </c>
      <c r="U540" s="316" t="s">
        <v>30</v>
      </c>
    </row>
    <row r="541" spans="12:21" ht="18" customHeight="1" x14ac:dyDescent="0.25">
      <c r="L541" s="316" t="s">
        <v>37</v>
      </c>
      <c r="M541" s="317" t="s">
        <v>39</v>
      </c>
      <c r="N541" s="316" t="s">
        <v>4</v>
      </c>
      <c r="O541" s="316" t="s">
        <v>5</v>
      </c>
      <c r="P541" s="318" t="s">
        <v>2875</v>
      </c>
      <c r="Q541" s="315">
        <v>23442</v>
      </c>
      <c r="R541" s="314" t="s">
        <v>38</v>
      </c>
      <c r="S541" s="313" t="s">
        <v>37</v>
      </c>
      <c r="T541" s="313" t="s">
        <v>37</v>
      </c>
      <c r="U541" s="316" t="s">
        <v>37</v>
      </c>
    </row>
    <row r="542" spans="12:21" ht="18" customHeight="1" x14ac:dyDescent="0.25">
      <c r="L542" s="316" t="s">
        <v>58</v>
      </c>
      <c r="M542" s="317" t="s">
        <v>60</v>
      </c>
      <c r="N542" s="316" t="s">
        <v>4</v>
      </c>
      <c r="O542" s="316" t="s">
        <v>5</v>
      </c>
      <c r="P542" s="318" t="s">
        <v>2875</v>
      </c>
      <c r="Q542" s="315">
        <v>36119</v>
      </c>
      <c r="R542" s="314" t="s">
        <v>59</v>
      </c>
      <c r="S542" s="313" t="s">
        <v>58</v>
      </c>
      <c r="T542" s="313" t="s">
        <v>58</v>
      </c>
      <c r="U542" s="316" t="s">
        <v>58</v>
      </c>
    </row>
    <row r="543" spans="12:21" ht="18" customHeight="1" x14ac:dyDescent="0.25">
      <c r="L543" s="316" t="s">
        <v>64</v>
      </c>
      <c r="M543" s="317" t="s">
        <v>66</v>
      </c>
      <c r="N543" s="316" t="s">
        <v>4</v>
      </c>
      <c r="O543" s="316" t="s">
        <v>5</v>
      </c>
      <c r="P543" s="318" t="s">
        <v>2875</v>
      </c>
      <c r="Q543" s="315">
        <v>20068</v>
      </c>
      <c r="R543" s="314" t="s">
        <v>65</v>
      </c>
      <c r="S543" s="313" t="s">
        <v>64</v>
      </c>
      <c r="T543" s="313" t="s">
        <v>64</v>
      </c>
      <c r="U543" s="316" t="s">
        <v>64</v>
      </c>
    </row>
    <row r="544" spans="12:21" ht="18" customHeight="1" x14ac:dyDescent="0.25">
      <c r="L544" s="316" t="s">
        <v>3</v>
      </c>
      <c r="M544" s="317" t="s">
        <v>7</v>
      </c>
      <c r="N544" s="316" t="s">
        <v>4</v>
      </c>
      <c r="O544" s="316" t="s">
        <v>5</v>
      </c>
      <c r="P544" s="318" t="s">
        <v>2875</v>
      </c>
      <c r="Q544" s="315">
        <v>16379</v>
      </c>
      <c r="R544" s="314" t="s">
        <v>6</v>
      </c>
      <c r="S544" s="313" t="s">
        <v>3</v>
      </c>
      <c r="T544" s="313" t="s">
        <v>3</v>
      </c>
      <c r="U544" s="316" t="s">
        <v>3</v>
      </c>
    </row>
    <row r="545" spans="12:21" ht="18" customHeight="1" x14ac:dyDescent="0.25">
      <c r="L545" s="316" t="s">
        <v>40</v>
      </c>
      <c r="M545" s="317" t="s">
        <v>42</v>
      </c>
      <c r="N545" s="316" t="s">
        <v>4</v>
      </c>
      <c r="O545" s="316" t="s">
        <v>5</v>
      </c>
      <c r="P545" s="318" t="s">
        <v>2875</v>
      </c>
      <c r="Q545" s="315">
        <v>16456</v>
      </c>
      <c r="R545" s="314" t="s">
        <v>41</v>
      </c>
      <c r="S545" s="313" t="s">
        <v>40</v>
      </c>
      <c r="T545" s="313" t="s">
        <v>40</v>
      </c>
      <c r="U545" s="316" t="s">
        <v>40</v>
      </c>
    </row>
    <row r="546" spans="12:21" ht="18" customHeight="1" x14ac:dyDescent="0.25">
      <c r="L546" s="316" t="s">
        <v>161</v>
      </c>
      <c r="M546" s="317" t="s">
        <v>164</v>
      </c>
      <c r="N546" s="316" t="s">
        <v>4</v>
      </c>
      <c r="O546" s="316" t="s">
        <v>162</v>
      </c>
      <c r="P546" s="318" t="s">
        <v>2875</v>
      </c>
      <c r="Q546" s="315">
        <v>18146</v>
      </c>
      <c r="R546" s="314" t="s">
        <v>163</v>
      </c>
      <c r="S546" s="313" t="s">
        <v>161</v>
      </c>
      <c r="T546" s="313" t="s">
        <v>161</v>
      </c>
      <c r="U546" s="316" t="s">
        <v>161</v>
      </c>
    </row>
    <row r="547" spans="12:21" ht="18" customHeight="1" x14ac:dyDescent="0.25">
      <c r="L547" s="316" t="s">
        <v>165</v>
      </c>
      <c r="M547" s="317" t="s">
        <v>167</v>
      </c>
      <c r="N547" s="316" t="s">
        <v>4</v>
      </c>
      <c r="O547" s="316" t="s">
        <v>162</v>
      </c>
      <c r="P547" s="318" t="s">
        <v>2875</v>
      </c>
      <c r="Q547" s="315">
        <v>15190</v>
      </c>
      <c r="R547" s="314" t="s">
        <v>166</v>
      </c>
      <c r="S547" s="313" t="s">
        <v>165</v>
      </c>
      <c r="T547" s="313" t="s">
        <v>165</v>
      </c>
      <c r="U547" s="316" t="s">
        <v>165</v>
      </c>
    </row>
    <row r="548" spans="12:21" ht="18" customHeight="1" x14ac:dyDescent="0.25">
      <c r="L548" s="316" t="s">
        <v>168</v>
      </c>
      <c r="M548" s="317" t="s">
        <v>170</v>
      </c>
      <c r="N548" s="316" t="s">
        <v>4</v>
      </c>
      <c r="O548" s="316" t="s">
        <v>162</v>
      </c>
      <c r="P548" s="318" t="s">
        <v>2875</v>
      </c>
      <c r="Q548" s="315">
        <v>30505</v>
      </c>
      <c r="R548" s="314" t="s">
        <v>169</v>
      </c>
      <c r="S548" s="313" t="s">
        <v>168</v>
      </c>
      <c r="T548" s="313" t="s">
        <v>168</v>
      </c>
      <c r="U548" s="316" t="s">
        <v>168</v>
      </c>
    </row>
    <row r="549" spans="12:21" ht="18" customHeight="1" x14ac:dyDescent="0.25">
      <c r="L549" s="316" t="s">
        <v>93</v>
      </c>
      <c r="M549" s="317" t="s">
        <v>96</v>
      </c>
      <c r="N549" s="316" t="s">
        <v>4</v>
      </c>
      <c r="O549" s="316" t="s">
        <v>94</v>
      </c>
      <c r="P549" s="318" t="s">
        <v>2875</v>
      </c>
      <c r="Q549" s="315">
        <v>46035</v>
      </c>
      <c r="R549" s="314" t="s">
        <v>95</v>
      </c>
      <c r="S549" s="313" t="s">
        <v>93</v>
      </c>
      <c r="T549" s="313" t="s">
        <v>93</v>
      </c>
      <c r="U549" s="316" t="s">
        <v>93</v>
      </c>
    </row>
    <row r="550" spans="12:21" ht="18" customHeight="1" x14ac:dyDescent="0.25">
      <c r="L550" s="316" t="s">
        <v>1831</v>
      </c>
      <c r="M550" s="317" t="s">
        <v>1833</v>
      </c>
      <c r="N550" s="316" t="s">
        <v>1775</v>
      </c>
      <c r="O550" s="316" t="s">
        <v>1804</v>
      </c>
      <c r="P550" s="318" t="s">
        <v>2875</v>
      </c>
      <c r="Q550" s="315">
        <v>48233</v>
      </c>
      <c r="R550" s="314" t="s">
        <v>1832</v>
      </c>
      <c r="S550" s="313" t="s">
        <v>1831</v>
      </c>
      <c r="T550" s="313" t="s">
        <v>1831</v>
      </c>
      <c r="U550" s="316" t="s">
        <v>1831</v>
      </c>
    </row>
    <row r="551" spans="12:21" ht="18" customHeight="1" x14ac:dyDescent="0.25">
      <c r="L551" s="316" t="s">
        <v>1867</v>
      </c>
      <c r="M551" s="317" t="s">
        <v>1869</v>
      </c>
      <c r="N551" s="316" t="s">
        <v>1775</v>
      </c>
      <c r="O551" s="316" t="s">
        <v>1804</v>
      </c>
      <c r="P551" s="318" t="s">
        <v>2875</v>
      </c>
      <c r="Q551" s="315">
        <v>26600</v>
      </c>
      <c r="R551" s="314" t="s">
        <v>1868</v>
      </c>
      <c r="S551" s="313" t="s">
        <v>1867</v>
      </c>
      <c r="T551" s="313" t="s">
        <v>1867</v>
      </c>
      <c r="U551" s="316" t="s">
        <v>1867</v>
      </c>
    </row>
    <row r="552" spans="12:21" ht="18" customHeight="1" x14ac:dyDescent="0.25">
      <c r="L552" s="316" t="s">
        <v>1828</v>
      </c>
      <c r="M552" s="317" t="s">
        <v>1830</v>
      </c>
      <c r="N552" s="316" t="s">
        <v>1775</v>
      </c>
      <c r="O552" s="316" t="s">
        <v>1804</v>
      </c>
      <c r="P552" s="318" t="s">
        <v>2875</v>
      </c>
      <c r="Q552" s="315">
        <v>26175</v>
      </c>
      <c r="R552" s="314" t="s">
        <v>1829</v>
      </c>
      <c r="S552" s="313" t="s">
        <v>1828</v>
      </c>
      <c r="T552" s="313" t="s">
        <v>1828</v>
      </c>
      <c r="U552" s="316" t="s">
        <v>1828</v>
      </c>
    </row>
    <row r="553" spans="12:21" ht="18" customHeight="1" x14ac:dyDescent="0.25">
      <c r="L553" s="316" t="s">
        <v>1849</v>
      </c>
      <c r="M553" s="317" t="s">
        <v>1851</v>
      </c>
      <c r="N553" s="316" t="s">
        <v>1775</v>
      </c>
      <c r="O553" s="316" t="s">
        <v>1804</v>
      </c>
      <c r="P553" s="318" t="s">
        <v>2875</v>
      </c>
      <c r="Q553" s="315">
        <v>59291</v>
      </c>
      <c r="R553" s="314" t="s">
        <v>1850</v>
      </c>
      <c r="S553" s="313" t="s">
        <v>1849</v>
      </c>
      <c r="T553" s="313" t="s">
        <v>1849</v>
      </c>
      <c r="U553" s="316" t="s">
        <v>1849</v>
      </c>
    </row>
    <row r="554" spans="12:21" ht="18" customHeight="1" x14ac:dyDescent="0.25">
      <c r="L554" s="316" t="s">
        <v>1846</v>
      </c>
      <c r="M554" s="317" t="s">
        <v>1848</v>
      </c>
      <c r="N554" s="316" t="s">
        <v>1775</v>
      </c>
      <c r="O554" s="316" t="s">
        <v>1804</v>
      </c>
      <c r="P554" s="318" t="s">
        <v>2875</v>
      </c>
      <c r="Q554" s="315">
        <v>25311</v>
      </c>
      <c r="R554" s="314" t="s">
        <v>1847</v>
      </c>
      <c r="S554" s="313" t="s">
        <v>1846</v>
      </c>
      <c r="T554" s="313" t="s">
        <v>1846</v>
      </c>
      <c r="U554" s="316" t="s">
        <v>1846</v>
      </c>
    </row>
    <row r="555" spans="12:21" ht="18" customHeight="1" x14ac:dyDescent="0.25">
      <c r="L555" s="316" t="s">
        <v>1870</v>
      </c>
      <c r="M555" s="317" t="s">
        <v>1872</v>
      </c>
      <c r="N555" s="316" t="s">
        <v>1775</v>
      </c>
      <c r="O555" s="316" t="s">
        <v>1804</v>
      </c>
      <c r="P555" s="318" t="s">
        <v>2875</v>
      </c>
      <c r="Q555" s="315">
        <v>18532</v>
      </c>
      <c r="R555" s="314" t="s">
        <v>1871</v>
      </c>
      <c r="S555" s="313" t="s">
        <v>1870</v>
      </c>
      <c r="T555" s="313" t="s">
        <v>1870</v>
      </c>
      <c r="U555" s="316" t="s">
        <v>1870</v>
      </c>
    </row>
    <row r="556" spans="12:21" ht="18" customHeight="1" x14ac:dyDescent="0.25">
      <c r="L556" s="316" t="s">
        <v>1879</v>
      </c>
      <c r="M556" s="317" t="s">
        <v>1881</v>
      </c>
      <c r="N556" s="316" t="s">
        <v>1775</v>
      </c>
      <c r="O556" s="316" t="s">
        <v>1804</v>
      </c>
      <c r="P556" s="318" t="s">
        <v>2875</v>
      </c>
      <c r="Q556" s="315">
        <v>26883</v>
      </c>
      <c r="R556" s="314" t="s">
        <v>1880</v>
      </c>
      <c r="S556" s="313" t="s">
        <v>1879</v>
      </c>
      <c r="T556" s="313" t="s">
        <v>1879</v>
      </c>
      <c r="U556" s="316" t="s">
        <v>1879</v>
      </c>
    </row>
    <row r="557" spans="12:21" ht="18" customHeight="1" x14ac:dyDescent="0.25">
      <c r="L557" s="316" t="s">
        <v>1813</v>
      </c>
      <c r="M557" s="317" t="s">
        <v>1815</v>
      </c>
      <c r="N557" s="316" t="s">
        <v>1775</v>
      </c>
      <c r="O557" s="316" t="s">
        <v>1804</v>
      </c>
      <c r="P557" s="318" t="s">
        <v>2875</v>
      </c>
      <c r="Q557" s="315">
        <v>320862</v>
      </c>
      <c r="R557" s="314" t="s">
        <v>1814</v>
      </c>
      <c r="S557" s="313" t="s">
        <v>1813</v>
      </c>
      <c r="T557" s="313" t="s">
        <v>1813</v>
      </c>
      <c r="U557" s="316" t="s">
        <v>1813</v>
      </c>
    </row>
    <row r="558" spans="12:21" ht="18" customHeight="1" x14ac:dyDescent="0.25">
      <c r="L558" s="316" t="s">
        <v>1825</v>
      </c>
      <c r="M558" s="317" t="s">
        <v>1827</v>
      </c>
      <c r="N558" s="316" t="s">
        <v>1775</v>
      </c>
      <c r="O558" s="316" t="s">
        <v>1804</v>
      </c>
      <c r="P558" s="318" t="s">
        <v>2875</v>
      </c>
      <c r="Q558" s="315">
        <v>19570</v>
      </c>
      <c r="R558" s="314" t="s">
        <v>1826</v>
      </c>
      <c r="S558" s="313" t="s">
        <v>1825</v>
      </c>
      <c r="T558" s="313" t="s">
        <v>1825</v>
      </c>
      <c r="U558" s="316" t="s">
        <v>1825</v>
      </c>
    </row>
    <row r="559" spans="12:21" ht="18" customHeight="1" x14ac:dyDescent="0.25">
      <c r="L559" s="316" t="s">
        <v>1807</v>
      </c>
      <c r="M559" s="317" t="s">
        <v>1809</v>
      </c>
      <c r="N559" s="316" t="s">
        <v>1775</v>
      </c>
      <c r="O559" s="316" t="s">
        <v>1804</v>
      </c>
      <c r="P559" s="318" t="s">
        <v>2875</v>
      </c>
      <c r="Q559" s="315">
        <v>16822</v>
      </c>
      <c r="R559" s="314" t="s">
        <v>1808</v>
      </c>
      <c r="S559" s="313" t="s">
        <v>1807</v>
      </c>
      <c r="T559" s="313" t="s">
        <v>1807</v>
      </c>
      <c r="U559" s="316" t="s">
        <v>1807</v>
      </c>
    </row>
    <row r="560" spans="12:21" ht="18" customHeight="1" x14ac:dyDescent="0.25">
      <c r="L560" s="316" t="s">
        <v>1882</v>
      </c>
      <c r="M560" s="317" t="s">
        <v>1884</v>
      </c>
      <c r="N560" s="316" t="s">
        <v>1775</v>
      </c>
      <c r="O560" s="316" t="s">
        <v>1804</v>
      </c>
      <c r="P560" s="318" t="s">
        <v>2875</v>
      </c>
      <c r="Q560" s="315">
        <v>27175</v>
      </c>
      <c r="R560" s="314" t="s">
        <v>1883</v>
      </c>
      <c r="S560" s="313" t="s">
        <v>1882</v>
      </c>
      <c r="T560" s="313" t="s">
        <v>1882</v>
      </c>
      <c r="U560" s="316" t="s">
        <v>1882</v>
      </c>
    </row>
    <row r="561" spans="12:21" ht="18" customHeight="1" x14ac:dyDescent="0.25">
      <c r="L561" s="316" t="s">
        <v>1819</v>
      </c>
      <c r="M561" s="317" t="s">
        <v>1821</v>
      </c>
      <c r="N561" s="316" t="s">
        <v>1775</v>
      </c>
      <c r="O561" s="316" t="s">
        <v>1804</v>
      </c>
      <c r="P561" s="318" t="s">
        <v>2875</v>
      </c>
      <c r="Q561" s="315">
        <v>15598</v>
      </c>
      <c r="R561" s="314" t="s">
        <v>1820</v>
      </c>
      <c r="S561" s="313" t="s">
        <v>1819</v>
      </c>
      <c r="T561" s="313" t="s">
        <v>1819</v>
      </c>
      <c r="U561" s="316" t="s">
        <v>1819</v>
      </c>
    </row>
    <row r="562" spans="12:21" ht="18" customHeight="1" x14ac:dyDescent="0.25">
      <c r="L562" s="316" t="s">
        <v>1810</v>
      </c>
      <c r="M562" s="317" t="s">
        <v>1812</v>
      </c>
      <c r="N562" s="316" t="s">
        <v>1775</v>
      </c>
      <c r="O562" s="316" t="s">
        <v>1804</v>
      </c>
      <c r="P562" s="318" t="s">
        <v>2875</v>
      </c>
      <c r="Q562" s="315">
        <v>70667</v>
      </c>
      <c r="R562" s="314" t="s">
        <v>1811</v>
      </c>
      <c r="S562" s="313" t="s">
        <v>1810</v>
      </c>
      <c r="T562" s="313" t="s">
        <v>1810</v>
      </c>
      <c r="U562" s="316" t="s">
        <v>1810</v>
      </c>
    </row>
    <row r="563" spans="12:21" ht="18" customHeight="1" x14ac:dyDescent="0.25">
      <c r="L563" s="316" t="s">
        <v>1864</v>
      </c>
      <c r="M563" s="317" t="s">
        <v>1866</v>
      </c>
      <c r="N563" s="316" t="s">
        <v>1775</v>
      </c>
      <c r="O563" s="316" t="s">
        <v>1804</v>
      </c>
      <c r="P563" s="318" t="s">
        <v>2875</v>
      </c>
      <c r="Q563" s="315">
        <v>17925</v>
      </c>
      <c r="R563" s="314" t="s">
        <v>1865</v>
      </c>
      <c r="S563" s="313" t="s">
        <v>1864</v>
      </c>
      <c r="T563" s="313" t="s">
        <v>1864</v>
      </c>
      <c r="U563" s="316" t="s">
        <v>1864</v>
      </c>
    </row>
    <row r="564" spans="12:21" ht="18" customHeight="1" x14ac:dyDescent="0.25">
      <c r="L564" s="316" t="s">
        <v>1876</v>
      </c>
      <c r="M564" s="317" t="s">
        <v>1878</v>
      </c>
      <c r="N564" s="316" t="s">
        <v>1775</v>
      </c>
      <c r="O564" s="316" t="s">
        <v>1804</v>
      </c>
      <c r="P564" s="318" t="s">
        <v>2875</v>
      </c>
      <c r="Q564" s="315">
        <v>26439</v>
      </c>
      <c r="R564" s="314" t="s">
        <v>1877</v>
      </c>
      <c r="S564" s="313" t="s">
        <v>1876</v>
      </c>
      <c r="T564" s="313" t="s">
        <v>1876</v>
      </c>
      <c r="U564" s="316" t="s">
        <v>1876</v>
      </c>
    </row>
    <row r="565" spans="12:21" ht="18" customHeight="1" x14ac:dyDescent="0.25">
      <c r="L565" s="316" t="s">
        <v>1840</v>
      </c>
      <c r="M565" s="317" t="s">
        <v>1842</v>
      </c>
      <c r="N565" s="316" t="s">
        <v>1775</v>
      </c>
      <c r="O565" s="316" t="s">
        <v>1804</v>
      </c>
      <c r="P565" s="318" t="s">
        <v>2875</v>
      </c>
      <c r="Q565" s="315">
        <v>43816</v>
      </c>
      <c r="R565" s="314" t="s">
        <v>1841</v>
      </c>
      <c r="S565" s="313" t="s">
        <v>1840</v>
      </c>
      <c r="T565" s="313" t="s">
        <v>1840</v>
      </c>
      <c r="U565" s="316" t="s">
        <v>1840</v>
      </c>
    </row>
    <row r="566" spans="12:21" ht="18" customHeight="1" x14ac:dyDescent="0.25">
      <c r="L566" s="316" t="s">
        <v>1803</v>
      </c>
      <c r="M566" s="317" t="s">
        <v>1806</v>
      </c>
      <c r="N566" s="316" t="s">
        <v>1775</v>
      </c>
      <c r="O566" s="316" t="s">
        <v>1804</v>
      </c>
      <c r="P566" s="318" t="s">
        <v>2875</v>
      </c>
      <c r="Q566" s="315">
        <v>20523</v>
      </c>
      <c r="R566" s="314" t="s">
        <v>1805</v>
      </c>
      <c r="S566" s="313" t="s">
        <v>1803</v>
      </c>
      <c r="T566" s="313" t="s">
        <v>1803</v>
      </c>
      <c r="U566" s="316" t="s">
        <v>1803</v>
      </c>
    </row>
    <row r="567" spans="12:21" ht="18" customHeight="1" x14ac:dyDescent="0.25">
      <c r="L567" s="316" t="s">
        <v>1855</v>
      </c>
      <c r="M567" s="317" t="s">
        <v>1857</v>
      </c>
      <c r="N567" s="316" t="s">
        <v>1775</v>
      </c>
      <c r="O567" s="316" t="s">
        <v>1804</v>
      </c>
      <c r="P567" s="318" t="s">
        <v>2875</v>
      </c>
      <c r="Q567" s="315">
        <v>19045</v>
      </c>
      <c r="R567" s="314" t="s">
        <v>1856</v>
      </c>
      <c r="S567" s="313" t="s">
        <v>1855</v>
      </c>
      <c r="T567" s="313" t="s">
        <v>1855</v>
      </c>
      <c r="U567" s="316" t="s">
        <v>1855</v>
      </c>
    </row>
    <row r="568" spans="12:21" ht="18" customHeight="1" x14ac:dyDescent="0.25">
      <c r="L568" s="316" t="s">
        <v>1843</v>
      </c>
      <c r="M568" s="317" t="s">
        <v>1845</v>
      </c>
      <c r="N568" s="316" t="s">
        <v>1775</v>
      </c>
      <c r="O568" s="316" t="s">
        <v>1804</v>
      </c>
      <c r="P568" s="318" t="s">
        <v>2875</v>
      </c>
      <c r="Q568" s="315">
        <v>38203</v>
      </c>
      <c r="R568" s="314" t="s">
        <v>1844</v>
      </c>
      <c r="S568" s="313" t="s">
        <v>1843</v>
      </c>
      <c r="T568" s="313" t="s">
        <v>1843</v>
      </c>
      <c r="U568" s="316" t="s">
        <v>1843</v>
      </c>
    </row>
    <row r="569" spans="12:21" ht="18" customHeight="1" x14ac:dyDescent="0.25">
      <c r="L569" s="316" t="s">
        <v>1852</v>
      </c>
      <c r="M569" s="317" t="s">
        <v>1854</v>
      </c>
      <c r="N569" s="316" t="s">
        <v>1775</v>
      </c>
      <c r="O569" s="316" t="s">
        <v>1804</v>
      </c>
      <c r="P569" s="318" t="s">
        <v>2875</v>
      </c>
      <c r="Q569" s="315">
        <v>48822</v>
      </c>
      <c r="R569" s="314" t="s">
        <v>1853</v>
      </c>
      <c r="S569" s="313" t="s">
        <v>1852</v>
      </c>
      <c r="T569" s="313" t="s">
        <v>1852</v>
      </c>
      <c r="U569" s="316" t="s">
        <v>1852</v>
      </c>
    </row>
    <row r="570" spans="12:21" ht="18" customHeight="1" x14ac:dyDescent="0.25">
      <c r="L570" s="316" t="s">
        <v>1834</v>
      </c>
      <c r="M570" s="317" t="s">
        <v>1836</v>
      </c>
      <c r="N570" s="316" t="s">
        <v>1775</v>
      </c>
      <c r="O570" s="316" t="s">
        <v>1804</v>
      </c>
      <c r="P570" s="318" t="s">
        <v>2875</v>
      </c>
      <c r="Q570" s="315">
        <v>27573</v>
      </c>
      <c r="R570" s="314" t="s">
        <v>1835</v>
      </c>
      <c r="S570" s="313" t="s">
        <v>1834</v>
      </c>
      <c r="T570" s="313" t="s">
        <v>1834</v>
      </c>
      <c r="U570" s="316" t="s">
        <v>1834</v>
      </c>
    </row>
    <row r="571" spans="12:21" ht="18" customHeight="1" x14ac:dyDescent="0.25">
      <c r="L571" s="316" t="s">
        <v>1822</v>
      </c>
      <c r="M571" s="317" t="s">
        <v>1824</v>
      </c>
      <c r="N571" s="316" t="s">
        <v>1775</v>
      </c>
      <c r="O571" s="316" t="s">
        <v>1804</v>
      </c>
      <c r="P571" s="318" t="s">
        <v>2875</v>
      </c>
      <c r="Q571" s="315">
        <v>19809</v>
      </c>
      <c r="R571" s="314" t="s">
        <v>1823</v>
      </c>
      <c r="S571" s="313" t="s">
        <v>1822</v>
      </c>
      <c r="T571" s="313" t="s">
        <v>1822</v>
      </c>
      <c r="U571" s="316" t="s">
        <v>1822</v>
      </c>
    </row>
    <row r="572" spans="12:21" ht="18" customHeight="1" x14ac:dyDescent="0.25">
      <c r="L572" s="316" t="s">
        <v>1861</v>
      </c>
      <c r="M572" s="317" t="s">
        <v>1863</v>
      </c>
      <c r="N572" s="316" t="s">
        <v>1775</v>
      </c>
      <c r="O572" s="316" t="s">
        <v>1804</v>
      </c>
      <c r="P572" s="318" t="s">
        <v>2875</v>
      </c>
      <c r="Q572" s="315">
        <v>21298</v>
      </c>
      <c r="R572" s="314" t="s">
        <v>1862</v>
      </c>
      <c r="S572" s="313" t="s">
        <v>1861</v>
      </c>
      <c r="T572" s="313" t="s">
        <v>1861</v>
      </c>
      <c r="U572" s="316" t="s">
        <v>1861</v>
      </c>
    </row>
    <row r="573" spans="12:21" ht="18" customHeight="1" x14ac:dyDescent="0.25">
      <c r="L573" s="316" t="s">
        <v>1873</v>
      </c>
      <c r="M573" s="317" t="s">
        <v>1875</v>
      </c>
      <c r="N573" s="316" t="s">
        <v>1775</v>
      </c>
      <c r="O573" s="316" t="s">
        <v>1804</v>
      </c>
      <c r="P573" s="318" t="s">
        <v>2875</v>
      </c>
      <c r="Q573" s="315">
        <v>25280</v>
      </c>
      <c r="R573" s="314" t="s">
        <v>1874</v>
      </c>
      <c r="S573" s="313" t="s">
        <v>1873</v>
      </c>
      <c r="T573" s="313" t="s">
        <v>1873</v>
      </c>
      <c r="U573" s="316" t="s">
        <v>1873</v>
      </c>
    </row>
    <row r="574" spans="12:21" ht="18" customHeight="1" x14ac:dyDescent="0.25">
      <c r="L574" s="316" t="s">
        <v>1858</v>
      </c>
      <c r="M574" s="317" t="s">
        <v>1860</v>
      </c>
      <c r="N574" s="316" t="s">
        <v>1775</v>
      </c>
      <c r="O574" s="316" t="s">
        <v>1804</v>
      </c>
      <c r="P574" s="318" t="s">
        <v>2875</v>
      </c>
      <c r="Q574" s="315">
        <v>26322</v>
      </c>
      <c r="R574" s="314" t="s">
        <v>1859</v>
      </c>
      <c r="S574" s="313" t="s">
        <v>1858</v>
      </c>
      <c r="T574" s="313" t="s">
        <v>1858</v>
      </c>
      <c r="U574" s="316" t="s">
        <v>1858</v>
      </c>
    </row>
    <row r="575" spans="12:21" ht="18" customHeight="1" x14ac:dyDescent="0.25">
      <c r="L575" s="316" t="s">
        <v>1885</v>
      </c>
      <c r="M575" s="317" t="s">
        <v>1887</v>
      </c>
      <c r="N575" s="316" t="s">
        <v>1775</v>
      </c>
      <c r="O575" s="316" t="s">
        <v>1804</v>
      </c>
      <c r="P575" s="318" t="s">
        <v>2875</v>
      </c>
      <c r="Q575" s="315">
        <v>17823</v>
      </c>
      <c r="R575" s="314" t="s">
        <v>1886</v>
      </c>
      <c r="S575" s="313" t="s">
        <v>1885</v>
      </c>
      <c r="T575" s="313" t="s">
        <v>1885</v>
      </c>
      <c r="U575" s="316" t="s">
        <v>1885</v>
      </c>
    </row>
    <row r="576" spans="12:21" ht="18" customHeight="1" x14ac:dyDescent="0.25">
      <c r="L576" s="316" t="s">
        <v>1816</v>
      </c>
      <c r="M576" s="317" t="s">
        <v>1818</v>
      </c>
      <c r="N576" s="316" t="s">
        <v>1775</v>
      </c>
      <c r="O576" s="316" t="s">
        <v>1804</v>
      </c>
      <c r="P576" s="318" t="s">
        <v>2875</v>
      </c>
      <c r="Q576" s="315">
        <v>54626</v>
      </c>
      <c r="R576" s="314" t="s">
        <v>1817</v>
      </c>
      <c r="S576" s="313" t="s">
        <v>1816</v>
      </c>
      <c r="T576" s="313" t="s">
        <v>1816</v>
      </c>
      <c r="U576" s="316" t="s">
        <v>1816</v>
      </c>
    </row>
    <row r="577" spans="12:21" ht="18" customHeight="1" x14ac:dyDescent="0.25">
      <c r="L577" s="316" t="s">
        <v>1837</v>
      </c>
      <c r="M577" s="317" t="s">
        <v>1839</v>
      </c>
      <c r="N577" s="316" t="s">
        <v>1775</v>
      </c>
      <c r="O577" s="316" t="s">
        <v>1804</v>
      </c>
      <c r="P577" s="318" t="s">
        <v>2875</v>
      </c>
      <c r="Q577" s="315">
        <v>20273</v>
      </c>
      <c r="R577" s="314" t="s">
        <v>1838</v>
      </c>
      <c r="S577" s="313" t="s">
        <v>1837</v>
      </c>
      <c r="T577" s="313" t="s">
        <v>1837</v>
      </c>
      <c r="U577" s="316" t="s">
        <v>1837</v>
      </c>
    </row>
    <row r="578" spans="12:21" ht="18" customHeight="1" x14ac:dyDescent="0.25">
      <c r="L578" s="316" t="s">
        <v>1985</v>
      </c>
      <c r="M578" s="317" t="s">
        <v>1987</v>
      </c>
      <c r="N578" s="316" t="s">
        <v>1775</v>
      </c>
      <c r="O578" s="316" t="s">
        <v>1979</v>
      </c>
      <c r="P578" s="318" t="s">
        <v>2875</v>
      </c>
      <c r="Q578" s="315">
        <v>55251</v>
      </c>
      <c r="R578" s="314" t="s">
        <v>1986</v>
      </c>
      <c r="S578" s="313" t="s">
        <v>1985</v>
      </c>
      <c r="T578" s="313" t="s">
        <v>1985</v>
      </c>
      <c r="U578" s="316" t="s">
        <v>1985</v>
      </c>
    </row>
    <row r="579" spans="12:21" ht="18" customHeight="1" x14ac:dyDescent="0.25">
      <c r="L579" s="316" t="s">
        <v>1982</v>
      </c>
      <c r="M579" s="317" t="s">
        <v>1984</v>
      </c>
      <c r="N579" s="316" t="s">
        <v>1775</v>
      </c>
      <c r="O579" s="316" t="s">
        <v>1979</v>
      </c>
      <c r="P579" s="318" t="s">
        <v>2875</v>
      </c>
      <c r="Q579" s="315">
        <v>94564</v>
      </c>
      <c r="R579" s="314" t="s">
        <v>1983</v>
      </c>
      <c r="S579" s="313" t="s">
        <v>1982</v>
      </c>
      <c r="T579" s="313" t="s">
        <v>1982</v>
      </c>
      <c r="U579" s="316" t="s">
        <v>1982</v>
      </c>
    </row>
    <row r="580" spans="12:21" ht="18" customHeight="1" x14ac:dyDescent="0.25">
      <c r="L580" s="316" t="s">
        <v>1991</v>
      </c>
      <c r="M580" s="317" t="s">
        <v>1993</v>
      </c>
      <c r="N580" s="316" t="s">
        <v>1775</v>
      </c>
      <c r="O580" s="316" t="s">
        <v>1979</v>
      </c>
      <c r="P580" s="318" t="s">
        <v>2875</v>
      </c>
      <c r="Q580" s="315">
        <v>55851</v>
      </c>
      <c r="R580" s="314" t="s">
        <v>1992</v>
      </c>
      <c r="S580" s="313" t="s">
        <v>1991</v>
      </c>
      <c r="T580" s="313" t="s">
        <v>1991</v>
      </c>
      <c r="U580" s="316" t="s">
        <v>1991</v>
      </c>
    </row>
    <row r="581" spans="12:21" ht="18" customHeight="1" x14ac:dyDescent="0.25">
      <c r="L581" s="316" t="s">
        <v>1988</v>
      </c>
      <c r="M581" s="317" t="s">
        <v>1990</v>
      </c>
      <c r="N581" s="316" t="s">
        <v>1775</v>
      </c>
      <c r="O581" s="316" t="s">
        <v>1979</v>
      </c>
      <c r="P581" s="318" t="s">
        <v>2875</v>
      </c>
      <c r="Q581" s="315">
        <v>29657</v>
      </c>
      <c r="R581" s="314" t="s">
        <v>1989</v>
      </c>
      <c r="S581" s="313" t="s">
        <v>1988</v>
      </c>
      <c r="T581" s="313" t="s">
        <v>1988</v>
      </c>
      <c r="U581" s="316" t="s">
        <v>1988</v>
      </c>
    </row>
    <row r="582" spans="12:21" ht="18" customHeight="1" x14ac:dyDescent="0.25">
      <c r="L582" s="316" t="s">
        <v>1978</v>
      </c>
      <c r="M582" s="317" t="s">
        <v>1981</v>
      </c>
      <c r="N582" s="316" t="s">
        <v>1775</v>
      </c>
      <c r="O582" s="316" t="s">
        <v>1979</v>
      </c>
      <c r="P582" s="318" t="s">
        <v>2875</v>
      </c>
      <c r="Q582" s="315">
        <v>99671</v>
      </c>
      <c r="R582" s="314" t="s">
        <v>1980</v>
      </c>
      <c r="S582" s="313" t="s">
        <v>1978</v>
      </c>
      <c r="T582" s="313" t="s">
        <v>1978</v>
      </c>
      <c r="U582" s="316" t="s">
        <v>1978</v>
      </c>
    </row>
    <row r="583" spans="12:21" ht="18" customHeight="1" x14ac:dyDescent="0.25">
      <c r="L583" s="316" t="s">
        <v>1941</v>
      </c>
      <c r="M583" s="317" t="s">
        <v>1943</v>
      </c>
      <c r="N583" s="316" t="s">
        <v>1775</v>
      </c>
      <c r="O583" s="316" t="s">
        <v>1923</v>
      </c>
      <c r="P583" s="318" t="s">
        <v>2875</v>
      </c>
      <c r="Q583" s="315">
        <v>15035</v>
      </c>
      <c r="R583" s="314" t="s">
        <v>1942</v>
      </c>
      <c r="S583" s="313" t="s">
        <v>1941</v>
      </c>
      <c r="T583" s="313" t="s">
        <v>1941</v>
      </c>
      <c r="U583" s="316" t="s">
        <v>1941</v>
      </c>
    </row>
    <row r="584" spans="12:21" ht="18" customHeight="1" x14ac:dyDescent="0.25">
      <c r="L584" s="316" t="s">
        <v>1938</v>
      </c>
      <c r="M584" s="317" t="s">
        <v>1940</v>
      </c>
      <c r="N584" s="316" t="s">
        <v>1775</v>
      </c>
      <c r="O584" s="316" t="s">
        <v>1923</v>
      </c>
      <c r="P584" s="318" t="s">
        <v>2875</v>
      </c>
      <c r="Q584" s="315">
        <v>26607</v>
      </c>
      <c r="R584" s="314" t="s">
        <v>1939</v>
      </c>
      <c r="S584" s="313" t="s">
        <v>1938</v>
      </c>
      <c r="T584" s="313" t="s">
        <v>1938</v>
      </c>
      <c r="U584" s="316" t="s">
        <v>1938</v>
      </c>
    </row>
    <row r="585" spans="12:21" ht="18" customHeight="1" x14ac:dyDescent="0.25">
      <c r="L585" s="316" t="s">
        <v>1929</v>
      </c>
      <c r="M585" s="317" t="s">
        <v>1931</v>
      </c>
      <c r="N585" s="316" t="s">
        <v>1775</v>
      </c>
      <c r="O585" s="316" t="s">
        <v>1923</v>
      </c>
      <c r="P585" s="318" t="s">
        <v>2875</v>
      </c>
      <c r="Q585" s="315">
        <v>19638</v>
      </c>
      <c r="R585" s="314" t="s">
        <v>1930</v>
      </c>
      <c r="S585" s="313" t="s">
        <v>1929</v>
      </c>
      <c r="T585" s="313" t="s">
        <v>1929</v>
      </c>
      <c r="U585" s="316" t="s">
        <v>1929</v>
      </c>
    </row>
    <row r="586" spans="12:21" ht="18" customHeight="1" x14ac:dyDescent="0.25">
      <c r="L586" s="316" t="s">
        <v>1944</v>
      </c>
      <c r="M586" s="317" t="s">
        <v>1946</v>
      </c>
      <c r="N586" s="316" t="s">
        <v>1775</v>
      </c>
      <c r="O586" s="316" t="s">
        <v>1923</v>
      </c>
      <c r="P586" s="318" t="s">
        <v>2875</v>
      </c>
      <c r="Q586" s="315">
        <v>30903</v>
      </c>
      <c r="R586" s="314" t="s">
        <v>1945</v>
      </c>
      <c r="S586" s="313" t="s">
        <v>1944</v>
      </c>
      <c r="T586" s="313" t="s">
        <v>1944</v>
      </c>
      <c r="U586" s="316" t="s">
        <v>1944</v>
      </c>
    </row>
    <row r="587" spans="12:21" ht="18" customHeight="1" x14ac:dyDescent="0.25">
      <c r="L587" s="316" t="s">
        <v>1932</v>
      </c>
      <c r="M587" s="317" t="s">
        <v>1934</v>
      </c>
      <c r="N587" s="316" t="s">
        <v>1775</v>
      </c>
      <c r="O587" s="316" t="s">
        <v>1923</v>
      </c>
      <c r="P587" s="318" t="s">
        <v>2875</v>
      </c>
      <c r="Q587" s="315">
        <v>39826</v>
      </c>
      <c r="R587" s="314" t="s">
        <v>1933</v>
      </c>
      <c r="S587" s="313" t="s">
        <v>1932</v>
      </c>
      <c r="T587" s="313" t="s">
        <v>1932</v>
      </c>
      <c r="U587" s="316" t="s">
        <v>1932</v>
      </c>
    </row>
    <row r="588" spans="12:21" ht="18" customHeight="1" x14ac:dyDescent="0.25">
      <c r="L588" s="316" t="s">
        <v>1922</v>
      </c>
      <c r="M588" s="317" t="s">
        <v>1925</v>
      </c>
      <c r="N588" s="316" t="s">
        <v>1775</v>
      </c>
      <c r="O588" s="316" t="s">
        <v>1923</v>
      </c>
      <c r="P588" s="318" t="s">
        <v>2875</v>
      </c>
      <c r="Q588" s="315">
        <v>86812</v>
      </c>
      <c r="R588" s="314" t="s">
        <v>1924</v>
      </c>
      <c r="S588" s="313" t="s">
        <v>1922</v>
      </c>
      <c r="T588" s="313" t="s">
        <v>1922</v>
      </c>
      <c r="U588" s="316" t="s">
        <v>1922</v>
      </c>
    </row>
    <row r="589" spans="12:21" ht="18" customHeight="1" x14ac:dyDescent="0.25">
      <c r="L589" s="316" t="s">
        <v>1947</v>
      </c>
      <c r="M589" s="317" t="s">
        <v>1949</v>
      </c>
      <c r="N589" s="316" t="s">
        <v>1775</v>
      </c>
      <c r="O589" s="316" t="s">
        <v>1923</v>
      </c>
      <c r="P589" s="318" t="s">
        <v>2875</v>
      </c>
      <c r="Q589" s="315">
        <v>19087</v>
      </c>
      <c r="R589" s="314" t="s">
        <v>1948</v>
      </c>
      <c r="S589" s="313" t="s">
        <v>1947</v>
      </c>
      <c r="T589" s="313" t="s">
        <v>1947</v>
      </c>
      <c r="U589" s="316" t="s">
        <v>1947</v>
      </c>
    </row>
    <row r="590" spans="12:21" ht="18" customHeight="1" x14ac:dyDescent="0.25">
      <c r="L590" s="316" t="s">
        <v>1926</v>
      </c>
      <c r="M590" s="317" t="s">
        <v>1928</v>
      </c>
      <c r="N590" s="316" t="s">
        <v>1775</v>
      </c>
      <c r="O590" s="316" t="s">
        <v>1923</v>
      </c>
      <c r="P590" s="318" t="s">
        <v>2875</v>
      </c>
      <c r="Q590" s="315">
        <v>17076</v>
      </c>
      <c r="R590" s="314" t="s">
        <v>1927</v>
      </c>
      <c r="S590" s="313" t="s">
        <v>1926</v>
      </c>
      <c r="T590" s="313" t="s">
        <v>1926</v>
      </c>
      <c r="U590" s="316" t="s">
        <v>1926</v>
      </c>
    </row>
    <row r="591" spans="12:21" ht="18" customHeight="1" x14ac:dyDescent="0.25">
      <c r="L591" s="316" t="s">
        <v>1935</v>
      </c>
      <c r="M591" s="317" t="s">
        <v>1937</v>
      </c>
      <c r="N591" s="316" t="s">
        <v>1775</v>
      </c>
      <c r="O591" s="316" t="s">
        <v>1923</v>
      </c>
      <c r="P591" s="318" t="s">
        <v>2875</v>
      </c>
      <c r="Q591" s="315">
        <v>36143</v>
      </c>
      <c r="R591" s="314" t="s">
        <v>1936</v>
      </c>
      <c r="S591" s="313" t="s">
        <v>1935</v>
      </c>
      <c r="T591" s="313" t="s">
        <v>1935</v>
      </c>
      <c r="U591" s="316" t="s">
        <v>1935</v>
      </c>
    </row>
    <row r="592" spans="12:21" ht="18" customHeight="1" x14ac:dyDescent="0.25">
      <c r="L592" s="316" t="s">
        <v>1779</v>
      </c>
      <c r="M592" s="317" t="s">
        <v>1781</v>
      </c>
      <c r="N592" s="316" t="s">
        <v>1775</v>
      </c>
      <c r="O592" s="316" t="s">
        <v>1776</v>
      </c>
      <c r="P592" s="318" t="s">
        <v>2875</v>
      </c>
      <c r="Q592" s="315">
        <v>151203</v>
      </c>
      <c r="R592" s="314" t="s">
        <v>1780</v>
      </c>
      <c r="S592" s="313" t="s">
        <v>1779</v>
      </c>
      <c r="T592" s="313" t="s">
        <v>1779</v>
      </c>
      <c r="U592" s="316" t="s">
        <v>1779</v>
      </c>
    </row>
    <row r="593" spans="12:21" ht="18" customHeight="1" x14ac:dyDescent="0.25">
      <c r="L593" s="316" t="s">
        <v>1774</v>
      </c>
      <c r="M593" s="317" t="s">
        <v>1778</v>
      </c>
      <c r="N593" s="316" t="s">
        <v>1775</v>
      </c>
      <c r="O593" s="316" t="s">
        <v>1776</v>
      </c>
      <c r="P593" s="318" t="s">
        <v>2875</v>
      </c>
      <c r="Q593" s="315">
        <v>58635</v>
      </c>
      <c r="R593" s="314" t="s">
        <v>1777</v>
      </c>
      <c r="S593" s="313" t="s">
        <v>1774</v>
      </c>
      <c r="T593" s="313" t="s">
        <v>1774</v>
      </c>
      <c r="U593" s="316" t="s">
        <v>1774</v>
      </c>
    </row>
    <row r="594" spans="12:21" ht="18" customHeight="1" x14ac:dyDescent="0.25">
      <c r="L594" s="316" t="s">
        <v>1794</v>
      </c>
      <c r="M594" s="317" t="s">
        <v>1796</v>
      </c>
      <c r="N594" s="316" t="s">
        <v>1775</v>
      </c>
      <c r="O594" s="316" t="s">
        <v>1776</v>
      </c>
      <c r="P594" s="318" t="s">
        <v>2875</v>
      </c>
      <c r="Q594" s="315">
        <v>15063</v>
      </c>
      <c r="R594" s="314" t="s">
        <v>1795</v>
      </c>
      <c r="S594" s="313" t="s">
        <v>1794</v>
      </c>
      <c r="T594" s="313" t="s">
        <v>1794</v>
      </c>
      <c r="U594" s="316" t="s">
        <v>1794</v>
      </c>
    </row>
    <row r="595" spans="12:21" ht="18" customHeight="1" x14ac:dyDescent="0.25">
      <c r="L595" s="316" t="s">
        <v>1785</v>
      </c>
      <c r="M595" s="317" t="s">
        <v>1787</v>
      </c>
      <c r="N595" s="316" t="s">
        <v>1775</v>
      </c>
      <c r="O595" s="316" t="s">
        <v>1776</v>
      </c>
      <c r="P595" s="318" t="s">
        <v>2875</v>
      </c>
      <c r="Q595" s="315">
        <v>56738</v>
      </c>
      <c r="R595" s="314" t="s">
        <v>1786</v>
      </c>
      <c r="S595" s="313" t="s">
        <v>1785</v>
      </c>
      <c r="T595" s="313" t="s">
        <v>1785</v>
      </c>
      <c r="U595" s="316" t="s">
        <v>1785</v>
      </c>
    </row>
    <row r="596" spans="12:21" ht="18" customHeight="1" x14ac:dyDescent="0.25">
      <c r="L596" s="316" t="s">
        <v>1791</v>
      </c>
      <c r="M596" s="317" t="s">
        <v>1793</v>
      </c>
      <c r="N596" s="316" t="s">
        <v>1775</v>
      </c>
      <c r="O596" s="316" t="s">
        <v>1776</v>
      </c>
      <c r="P596" s="318" t="s">
        <v>2875</v>
      </c>
      <c r="Q596" s="315">
        <v>27108</v>
      </c>
      <c r="R596" s="314" t="s">
        <v>1792</v>
      </c>
      <c r="S596" s="313" t="s">
        <v>1791</v>
      </c>
      <c r="T596" s="313" t="s">
        <v>1791</v>
      </c>
      <c r="U596" s="316" t="s">
        <v>1791</v>
      </c>
    </row>
    <row r="597" spans="12:21" ht="18" customHeight="1" x14ac:dyDescent="0.25">
      <c r="L597" s="316" t="s">
        <v>1797</v>
      </c>
      <c r="M597" s="317" t="s">
        <v>1799</v>
      </c>
      <c r="N597" s="316" t="s">
        <v>1775</v>
      </c>
      <c r="O597" s="316" t="s">
        <v>1776</v>
      </c>
      <c r="P597" s="318" t="s">
        <v>2875</v>
      </c>
      <c r="Q597" s="315">
        <v>52426</v>
      </c>
      <c r="R597" s="314" t="s">
        <v>1798</v>
      </c>
      <c r="S597" s="313" t="s">
        <v>1797</v>
      </c>
      <c r="T597" s="313" t="s">
        <v>1797</v>
      </c>
      <c r="U597" s="316" t="s">
        <v>1797</v>
      </c>
    </row>
    <row r="598" spans="12:21" ht="18" customHeight="1" x14ac:dyDescent="0.25">
      <c r="L598" s="316" t="s">
        <v>1782</v>
      </c>
      <c r="M598" s="317" t="s">
        <v>1784</v>
      </c>
      <c r="N598" s="316" t="s">
        <v>1775</v>
      </c>
      <c r="O598" s="316" t="s">
        <v>1776</v>
      </c>
      <c r="P598" s="318" t="s">
        <v>2875</v>
      </c>
      <c r="Q598" s="315">
        <v>32889</v>
      </c>
      <c r="R598" s="314" t="s">
        <v>1783</v>
      </c>
      <c r="S598" s="313" t="s">
        <v>1782</v>
      </c>
      <c r="T598" s="313" t="s">
        <v>1782</v>
      </c>
      <c r="U598" s="316" t="s">
        <v>1782</v>
      </c>
    </row>
    <row r="599" spans="12:21" ht="18" customHeight="1" x14ac:dyDescent="0.25">
      <c r="L599" s="316" t="s">
        <v>1800</v>
      </c>
      <c r="M599" s="317" t="s">
        <v>1802</v>
      </c>
      <c r="N599" s="316" t="s">
        <v>1775</v>
      </c>
      <c r="O599" s="316" t="s">
        <v>1776</v>
      </c>
      <c r="P599" s="318" t="s">
        <v>2875</v>
      </c>
      <c r="Q599" s="315">
        <v>16978</v>
      </c>
      <c r="R599" s="314" t="s">
        <v>1801</v>
      </c>
      <c r="S599" s="313" t="s">
        <v>1800</v>
      </c>
      <c r="T599" s="313" t="s">
        <v>1800</v>
      </c>
      <c r="U599" s="316" t="s">
        <v>1800</v>
      </c>
    </row>
    <row r="600" spans="12:21" ht="18" customHeight="1" x14ac:dyDescent="0.25">
      <c r="L600" s="316" t="s">
        <v>1788</v>
      </c>
      <c r="M600" s="317" t="s">
        <v>1790</v>
      </c>
      <c r="N600" s="316" t="s">
        <v>1775</v>
      </c>
      <c r="O600" s="316" t="s">
        <v>1776</v>
      </c>
      <c r="P600" s="318" t="s">
        <v>2875</v>
      </c>
      <c r="Q600" s="315">
        <v>17584</v>
      </c>
      <c r="R600" s="314" t="s">
        <v>1789</v>
      </c>
      <c r="S600" s="313" t="s">
        <v>1788</v>
      </c>
      <c r="T600" s="313" t="s">
        <v>1788</v>
      </c>
      <c r="U600" s="316" t="s">
        <v>1788</v>
      </c>
    </row>
    <row r="601" spans="12:21" ht="18" customHeight="1" x14ac:dyDescent="0.25">
      <c r="L601" s="316" t="s">
        <v>1966</v>
      </c>
      <c r="M601" s="317" t="s">
        <v>1968</v>
      </c>
      <c r="N601" s="316" t="s">
        <v>1775</v>
      </c>
      <c r="O601" s="316" t="s">
        <v>1951</v>
      </c>
      <c r="P601" s="318" t="s">
        <v>2875</v>
      </c>
      <c r="Q601" s="315">
        <v>95269</v>
      </c>
      <c r="R601" s="314" t="s">
        <v>1967</v>
      </c>
      <c r="S601" s="313" t="s">
        <v>1966</v>
      </c>
      <c r="T601" s="313" t="s">
        <v>1966</v>
      </c>
      <c r="U601" s="316" t="s">
        <v>1966</v>
      </c>
    </row>
    <row r="602" spans="12:21" ht="18" customHeight="1" x14ac:dyDescent="0.25">
      <c r="L602" s="316" t="s">
        <v>1957</v>
      </c>
      <c r="M602" s="317" t="s">
        <v>1959</v>
      </c>
      <c r="N602" s="316" t="s">
        <v>1775</v>
      </c>
      <c r="O602" s="316" t="s">
        <v>1951</v>
      </c>
      <c r="P602" s="318" t="s">
        <v>2875</v>
      </c>
      <c r="Q602" s="315">
        <v>26748</v>
      </c>
      <c r="R602" s="314" t="s">
        <v>1958</v>
      </c>
      <c r="S602" s="313" t="s">
        <v>1957</v>
      </c>
      <c r="T602" s="313" t="s">
        <v>1957</v>
      </c>
      <c r="U602" s="316" t="s">
        <v>1957</v>
      </c>
    </row>
    <row r="603" spans="12:21" ht="18" customHeight="1" x14ac:dyDescent="0.25">
      <c r="L603" s="316" t="s">
        <v>1975</v>
      </c>
      <c r="M603" s="317" t="s">
        <v>1977</v>
      </c>
      <c r="N603" s="316" t="s">
        <v>1775</v>
      </c>
      <c r="O603" s="316" t="s">
        <v>1951</v>
      </c>
      <c r="P603" s="318" t="s">
        <v>2875</v>
      </c>
      <c r="Q603" s="315">
        <v>17421</v>
      </c>
      <c r="R603" s="314" t="s">
        <v>1976</v>
      </c>
      <c r="S603" s="313" t="s">
        <v>1975</v>
      </c>
      <c r="T603" s="313" t="s">
        <v>1975</v>
      </c>
      <c r="U603" s="316" t="s">
        <v>1975</v>
      </c>
    </row>
    <row r="604" spans="12:21" ht="18" customHeight="1" x14ac:dyDescent="0.25">
      <c r="L604" s="316" t="s">
        <v>1960</v>
      </c>
      <c r="M604" s="317" t="s">
        <v>1962</v>
      </c>
      <c r="N604" s="316" t="s">
        <v>1775</v>
      </c>
      <c r="O604" s="316" t="s">
        <v>1951</v>
      </c>
      <c r="P604" s="318" t="s">
        <v>2875</v>
      </c>
      <c r="Q604" s="315">
        <v>15419</v>
      </c>
      <c r="R604" s="314" t="s">
        <v>1961</v>
      </c>
      <c r="S604" s="313" t="s">
        <v>1960</v>
      </c>
      <c r="T604" s="313" t="s">
        <v>1960</v>
      </c>
      <c r="U604" s="316" t="s">
        <v>1960</v>
      </c>
    </row>
    <row r="605" spans="12:21" ht="18" customHeight="1" x14ac:dyDescent="0.25">
      <c r="L605" s="316" t="s">
        <v>1972</v>
      </c>
      <c r="M605" s="317" t="s">
        <v>1974</v>
      </c>
      <c r="N605" s="316" t="s">
        <v>1775</v>
      </c>
      <c r="O605" s="316" t="s">
        <v>1951</v>
      </c>
      <c r="P605" s="318" t="s">
        <v>2875</v>
      </c>
      <c r="Q605" s="315">
        <v>15098</v>
      </c>
      <c r="R605" s="314" t="s">
        <v>1973</v>
      </c>
      <c r="S605" s="313" t="s">
        <v>1972</v>
      </c>
      <c r="T605" s="313" t="s">
        <v>1972</v>
      </c>
      <c r="U605" s="316" t="s">
        <v>1972</v>
      </c>
    </row>
    <row r="606" spans="12:21" ht="18" customHeight="1" x14ac:dyDescent="0.25">
      <c r="L606" s="316" t="s">
        <v>1969</v>
      </c>
      <c r="M606" s="317" t="s">
        <v>1971</v>
      </c>
      <c r="N606" s="316" t="s">
        <v>1775</v>
      </c>
      <c r="O606" s="316" t="s">
        <v>1951</v>
      </c>
      <c r="P606" s="318" t="s">
        <v>2875</v>
      </c>
      <c r="Q606" s="315">
        <v>31344</v>
      </c>
      <c r="R606" s="314" t="s">
        <v>1970</v>
      </c>
      <c r="S606" s="313" t="s">
        <v>1969</v>
      </c>
      <c r="T606" s="313" t="s">
        <v>1969</v>
      </c>
      <c r="U606" s="316" t="s">
        <v>1969</v>
      </c>
    </row>
    <row r="607" spans="12:21" ht="18" customHeight="1" x14ac:dyDescent="0.25">
      <c r="L607" s="316" t="s">
        <v>1963</v>
      </c>
      <c r="M607" s="317" t="s">
        <v>1965</v>
      </c>
      <c r="N607" s="316" t="s">
        <v>1775</v>
      </c>
      <c r="O607" s="316" t="s">
        <v>1951</v>
      </c>
      <c r="P607" s="318" t="s">
        <v>2875</v>
      </c>
      <c r="Q607" s="315">
        <v>20405</v>
      </c>
      <c r="R607" s="314" t="s">
        <v>1964</v>
      </c>
      <c r="S607" s="313" t="s">
        <v>1963</v>
      </c>
      <c r="T607" s="313" t="s">
        <v>1963</v>
      </c>
      <c r="U607" s="316" t="s">
        <v>1963</v>
      </c>
    </row>
    <row r="608" spans="12:21" ht="18" customHeight="1" x14ac:dyDescent="0.25">
      <c r="L608" s="316" t="s">
        <v>1954</v>
      </c>
      <c r="M608" s="317" t="s">
        <v>1956</v>
      </c>
      <c r="N608" s="316" t="s">
        <v>1775</v>
      </c>
      <c r="O608" s="316" t="s">
        <v>1951</v>
      </c>
      <c r="P608" s="318" t="s">
        <v>2875</v>
      </c>
      <c r="Q608" s="315">
        <v>23909</v>
      </c>
      <c r="R608" s="314" t="s">
        <v>1955</v>
      </c>
      <c r="S608" s="313" t="s">
        <v>1954</v>
      </c>
      <c r="T608" s="313" t="s">
        <v>1954</v>
      </c>
      <c r="U608" s="316" t="s">
        <v>1954</v>
      </c>
    </row>
    <row r="609" spans="12:21" ht="18" customHeight="1" x14ac:dyDescent="0.25">
      <c r="L609" s="316" t="s">
        <v>1950</v>
      </c>
      <c r="M609" s="317" t="s">
        <v>1953</v>
      </c>
      <c r="N609" s="316" t="s">
        <v>1775</v>
      </c>
      <c r="O609" s="316" t="s">
        <v>1951</v>
      </c>
      <c r="P609" s="318" t="s">
        <v>2875</v>
      </c>
      <c r="Q609" s="315">
        <v>19976</v>
      </c>
      <c r="R609" s="314" t="s">
        <v>1952</v>
      </c>
      <c r="S609" s="313" t="s">
        <v>1950</v>
      </c>
      <c r="T609" s="313" t="s">
        <v>1950</v>
      </c>
      <c r="U609" s="316" t="s">
        <v>1950</v>
      </c>
    </row>
    <row r="610" spans="12:21" ht="18" customHeight="1" x14ac:dyDescent="0.25">
      <c r="L610" s="316" t="s">
        <v>1904</v>
      </c>
      <c r="M610" s="317" t="s">
        <v>1906</v>
      </c>
      <c r="N610" s="316" t="s">
        <v>1775</v>
      </c>
      <c r="O610" s="316" t="s">
        <v>1889</v>
      </c>
      <c r="P610" s="318" t="s">
        <v>2875</v>
      </c>
      <c r="Q610" s="315">
        <v>48510</v>
      </c>
      <c r="R610" s="314" t="s">
        <v>1905</v>
      </c>
      <c r="S610" s="313" t="s">
        <v>1904</v>
      </c>
      <c r="T610" s="313" t="s">
        <v>1904</v>
      </c>
      <c r="U610" s="316" t="s">
        <v>1904</v>
      </c>
    </row>
    <row r="611" spans="12:21" ht="18" customHeight="1" x14ac:dyDescent="0.25">
      <c r="L611" s="316" t="s">
        <v>1898</v>
      </c>
      <c r="M611" s="317" t="s">
        <v>1900</v>
      </c>
      <c r="N611" s="316" t="s">
        <v>1775</v>
      </c>
      <c r="O611" s="316" t="s">
        <v>1889</v>
      </c>
      <c r="P611" s="318" t="s">
        <v>2875</v>
      </c>
      <c r="Q611" s="315">
        <v>15144</v>
      </c>
      <c r="R611" s="314" t="s">
        <v>1899</v>
      </c>
      <c r="S611" s="313" t="s">
        <v>1898</v>
      </c>
      <c r="T611" s="313" t="s">
        <v>1898</v>
      </c>
      <c r="U611" s="316" t="s">
        <v>1898</v>
      </c>
    </row>
    <row r="612" spans="12:21" ht="18" customHeight="1" x14ac:dyDescent="0.25">
      <c r="L612" s="316" t="s">
        <v>1916</v>
      </c>
      <c r="M612" s="317" t="s">
        <v>1918</v>
      </c>
      <c r="N612" s="316" t="s">
        <v>1775</v>
      </c>
      <c r="O612" s="316" t="s">
        <v>1889</v>
      </c>
      <c r="P612" s="318" t="s">
        <v>2875</v>
      </c>
      <c r="Q612" s="315">
        <v>15924</v>
      </c>
      <c r="R612" s="314" t="s">
        <v>1917</v>
      </c>
      <c r="S612" s="313" t="s">
        <v>1916</v>
      </c>
      <c r="T612" s="313" t="s">
        <v>1916</v>
      </c>
      <c r="U612" s="316" t="s">
        <v>1916</v>
      </c>
    </row>
    <row r="613" spans="12:21" ht="18" customHeight="1" x14ac:dyDescent="0.25">
      <c r="L613" s="316" t="s">
        <v>1888</v>
      </c>
      <c r="M613" s="317" t="s">
        <v>1891</v>
      </c>
      <c r="N613" s="316" t="s">
        <v>1775</v>
      </c>
      <c r="O613" s="316" t="s">
        <v>1889</v>
      </c>
      <c r="P613" s="318" t="s">
        <v>2875</v>
      </c>
      <c r="Q613" s="315">
        <v>16908</v>
      </c>
      <c r="R613" s="314" t="s">
        <v>1890</v>
      </c>
      <c r="S613" s="313" t="s">
        <v>1888</v>
      </c>
      <c r="T613" s="313" t="s">
        <v>1888</v>
      </c>
      <c r="U613" s="316" t="s">
        <v>1888</v>
      </c>
    </row>
    <row r="614" spans="12:21" ht="18" customHeight="1" x14ac:dyDescent="0.25">
      <c r="L614" s="316" t="s">
        <v>1901</v>
      </c>
      <c r="M614" s="317" t="s">
        <v>1903</v>
      </c>
      <c r="N614" s="316" t="s">
        <v>1775</v>
      </c>
      <c r="O614" s="316" t="s">
        <v>1889</v>
      </c>
      <c r="P614" s="318" t="s">
        <v>2875</v>
      </c>
      <c r="Q614" s="315">
        <v>30987</v>
      </c>
      <c r="R614" s="314" t="s">
        <v>1902</v>
      </c>
      <c r="S614" s="313" t="s">
        <v>1901</v>
      </c>
      <c r="T614" s="313" t="s">
        <v>1901</v>
      </c>
      <c r="U614" s="316" t="s">
        <v>1901</v>
      </c>
    </row>
    <row r="615" spans="12:21" ht="18" customHeight="1" x14ac:dyDescent="0.25">
      <c r="L615" s="316" t="s">
        <v>1892</v>
      </c>
      <c r="M615" s="317" t="s">
        <v>1894</v>
      </c>
      <c r="N615" s="316" t="s">
        <v>1775</v>
      </c>
      <c r="O615" s="316" t="s">
        <v>1889</v>
      </c>
      <c r="P615" s="318" t="s">
        <v>2875</v>
      </c>
      <c r="Q615" s="315">
        <v>22315</v>
      </c>
      <c r="R615" s="314" t="s">
        <v>1893</v>
      </c>
      <c r="S615" s="313" t="s">
        <v>1892</v>
      </c>
      <c r="T615" s="313" t="s">
        <v>1892</v>
      </c>
      <c r="U615" s="316" t="s">
        <v>1892</v>
      </c>
    </row>
    <row r="616" spans="12:21" ht="18" customHeight="1" x14ac:dyDescent="0.25">
      <c r="L616" s="316" t="s">
        <v>1907</v>
      </c>
      <c r="M616" s="317" t="s">
        <v>1909</v>
      </c>
      <c r="N616" s="316" t="s">
        <v>1775</v>
      </c>
      <c r="O616" s="316" t="s">
        <v>1889</v>
      </c>
      <c r="P616" s="318" t="s">
        <v>2875</v>
      </c>
      <c r="Q616" s="315">
        <v>32772</v>
      </c>
      <c r="R616" s="314" t="s">
        <v>1908</v>
      </c>
      <c r="S616" s="313" t="s">
        <v>1907</v>
      </c>
      <c r="T616" s="313" t="s">
        <v>1907</v>
      </c>
      <c r="U616" s="316" t="s">
        <v>1907</v>
      </c>
    </row>
    <row r="617" spans="12:21" ht="18" customHeight="1" x14ac:dyDescent="0.25">
      <c r="L617" s="316" t="s">
        <v>1910</v>
      </c>
      <c r="M617" s="317" t="s">
        <v>1912</v>
      </c>
      <c r="N617" s="316" t="s">
        <v>1775</v>
      </c>
      <c r="O617" s="316" t="s">
        <v>1889</v>
      </c>
      <c r="P617" s="318" t="s">
        <v>2875</v>
      </c>
      <c r="Q617" s="315">
        <v>15843</v>
      </c>
      <c r="R617" s="314" t="s">
        <v>1911</v>
      </c>
      <c r="S617" s="313" t="s">
        <v>1910</v>
      </c>
      <c r="T617" s="313" t="s">
        <v>1910</v>
      </c>
      <c r="U617" s="316" t="s">
        <v>1910</v>
      </c>
    </row>
    <row r="618" spans="12:21" ht="18" customHeight="1" x14ac:dyDescent="0.25">
      <c r="L618" s="316" t="s">
        <v>1913</v>
      </c>
      <c r="M618" s="317" t="s">
        <v>1915</v>
      </c>
      <c r="N618" s="316" t="s">
        <v>1775</v>
      </c>
      <c r="O618" s="316" t="s">
        <v>1889</v>
      </c>
      <c r="P618" s="318" t="s">
        <v>2875</v>
      </c>
      <c r="Q618" s="315">
        <v>16038</v>
      </c>
      <c r="R618" s="314" t="s">
        <v>1914</v>
      </c>
      <c r="S618" s="313" t="s">
        <v>1913</v>
      </c>
      <c r="T618" s="313" t="s">
        <v>1913</v>
      </c>
      <c r="U618" s="316" t="s">
        <v>1913</v>
      </c>
    </row>
    <row r="619" spans="12:21" ht="18" customHeight="1" x14ac:dyDescent="0.25">
      <c r="L619" s="316" t="s">
        <v>1895</v>
      </c>
      <c r="M619" s="317" t="s">
        <v>1897</v>
      </c>
      <c r="N619" s="316" t="s">
        <v>1775</v>
      </c>
      <c r="O619" s="316" t="s">
        <v>1889</v>
      </c>
      <c r="P619" s="318" t="s">
        <v>2875</v>
      </c>
      <c r="Q619" s="315">
        <v>31856</v>
      </c>
      <c r="R619" s="314" t="s">
        <v>1896</v>
      </c>
      <c r="S619" s="313" t="s">
        <v>1895</v>
      </c>
      <c r="T619" s="313" t="s">
        <v>1895</v>
      </c>
      <c r="U619" s="316" t="s">
        <v>1895</v>
      </c>
    </row>
    <row r="620" spans="12:21" ht="18" customHeight="1" x14ac:dyDescent="0.25">
      <c r="L620" s="316" t="s">
        <v>1919</v>
      </c>
      <c r="M620" s="317" t="s">
        <v>1921</v>
      </c>
      <c r="N620" s="316" t="s">
        <v>1775</v>
      </c>
      <c r="O620" s="316" t="s">
        <v>1889</v>
      </c>
      <c r="P620" s="318" t="s">
        <v>2875</v>
      </c>
      <c r="Q620" s="315">
        <v>196702</v>
      </c>
      <c r="R620" s="314" t="s">
        <v>1920</v>
      </c>
      <c r="S620" s="313" t="s">
        <v>1919</v>
      </c>
      <c r="T620" s="313" t="s">
        <v>1919</v>
      </c>
      <c r="U620" s="316" t="s">
        <v>1919</v>
      </c>
    </row>
    <row r="621" spans="12:21" ht="18" customHeight="1" x14ac:dyDescent="0.25">
      <c r="L621" s="316" t="s">
        <v>2319</v>
      </c>
      <c r="M621" s="317" t="s">
        <v>2321</v>
      </c>
      <c r="N621" s="316" t="s">
        <v>2283</v>
      </c>
      <c r="O621" s="316" t="s">
        <v>2301</v>
      </c>
      <c r="P621" s="318" t="s">
        <v>2875</v>
      </c>
      <c r="Q621" s="315">
        <v>21016</v>
      </c>
      <c r="R621" s="314" t="s">
        <v>2320</v>
      </c>
      <c r="S621" s="313" t="s">
        <v>2319</v>
      </c>
      <c r="T621" s="313" t="s">
        <v>2319</v>
      </c>
      <c r="U621" s="316" t="s">
        <v>2319</v>
      </c>
    </row>
    <row r="622" spans="12:21" ht="18" customHeight="1" x14ac:dyDescent="0.25">
      <c r="L622" s="316" t="s">
        <v>2307</v>
      </c>
      <c r="M622" s="317" t="s">
        <v>2309</v>
      </c>
      <c r="N622" s="316" t="s">
        <v>2283</v>
      </c>
      <c r="O622" s="316" t="s">
        <v>2301</v>
      </c>
      <c r="P622" s="318" t="s">
        <v>2875</v>
      </c>
      <c r="Q622" s="315">
        <v>23465</v>
      </c>
      <c r="R622" s="314" t="s">
        <v>2308</v>
      </c>
      <c r="S622" s="313" t="s">
        <v>2307</v>
      </c>
      <c r="T622" s="313" t="s">
        <v>2307</v>
      </c>
      <c r="U622" s="316" t="s">
        <v>2307</v>
      </c>
    </row>
    <row r="623" spans="12:21" ht="18" customHeight="1" x14ac:dyDescent="0.25">
      <c r="L623" s="316" t="s">
        <v>2310</v>
      </c>
      <c r="M623" s="317" t="s">
        <v>2312</v>
      </c>
      <c r="N623" s="316" t="s">
        <v>2283</v>
      </c>
      <c r="O623" s="316" t="s">
        <v>2301</v>
      </c>
      <c r="P623" s="318" t="s">
        <v>2875</v>
      </c>
      <c r="Q623" s="315">
        <v>19719</v>
      </c>
      <c r="R623" s="314" t="s">
        <v>2311</v>
      </c>
      <c r="S623" s="313" t="s">
        <v>2310</v>
      </c>
      <c r="T623" s="313" t="s">
        <v>2310</v>
      </c>
      <c r="U623" s="316" t="s">
        <v>2310</v>
      </c>
    </row>
    <row r="624" spans="12:21" ht="18" customHeight="1" x14ac:dyDescent="0.25">
      <c r="L624" s="316" t="s">
        <v>2313</v>
      </c>
      <c r="M624" s="317" t="s">
        <v>2315</v>
      </c>
      <c r="N624" s="316" t="s">
        <v>2283</v>
      </c>
      <c r="O624" s="316" t="s">
        <v>2301</v>
      </c>
      <c r="P624" s="318" t="s">
        <v>2875</v>
      </c>
      <c r="Q624" s="315">
        <v>70531</v>
      </c>
      <c r="R624" s="314" t="s">
        <v>2314</v>
      </c>
      <c r="S624" s="313" t="s">
        <v>2313</v>
      </c>
      <c r="T624" s="313" t="s">
        <v>2313</v>
      </c>
      <c r="U624" s="316" t="s">
        <v>2313</v>
      </c>
    </row>
    <row r="625" spans="12:21" ht="18" customHeight="1" x14ac:dyDescent="0.25">
      <c r="L625" s="316" t="s">
        <v>2304</v>
      </c>
      <c r="M625" s="317" t="s">
        <v>2306</v>
      </c>
      <c r="N625" s="316" t="s">
        <v>2283</v>
      </c>
      <c r="O625" s="316" t="s">
        <v>2301</v>
      </c>
      <c r="P625" s="318" t="s">
        <v>2875</v>
      </c>
      <c r="Q625" s="315">
        <v>154267</v>
      </c>
      <c r="R625" s="314" t="s">
        <v>2305</v>
      </c>
      <c r="S625" s="313" t="s">
        <v>2304</v>
      </c>
      <c r="T625" s="313" t="s">
        <v>2304</v>
      </c>
      <c r="U625" s="316" t="s">
        <v>2304</v>
      </c>
    </row>
    <row r="626" spans="12:21" ht="18" customHeight="1" x14ac:dyDescent="0.25">
      <c r="L626" s="316" t="s">
        <v>2300</v>
      </c>
      <c r="M626" s="317" t="s">
        <v>2303</v>
      </c>
      <c r="N626" s="316" t="s">
        <v>2283</v>
      </c>
      <c r="O626" s="316" t="s">
        <v>2301</v>
      </c>
      <c r="P626" s="318" t="s">
        <v>2875</v>
      </c>
      <c r="Q626" s="315">
        <v>26638</v>
      </c>
      <c r="R626" s="314" t="s">
        <v>2302</v>
      </c>
      <c r="S626" s="313" t="s">
        <v>2300</v>
      </c>
      <c r="T626" s="313" t="s">
        <v>2300</v>
      </c>
      <c r="U626" s="316" t="s">
        <v>2300</v>
      </c>
    </row>
    <row r="627" spans="12:21" ht="18" customHeight="1" x14ac:dyDescent="0.25">
      <c r="L627" s="316" t="s">
        <v>2316</v>
      </c>
      <c r="M627" s="317" t="s">
        <v>2318</v>
      </c>
      <c r="N627" s="316" t="s">
        <v>2283</v>
      </c>
      <c r="O627" s="316" t="s">
        <v>2301</v>
      </c>
      <c r="P627" s="318" t="s">
        <v>2875</v>
      </c>
      <c r="Q627" s="315">
        <v>28463</v>
      </c>
      <c r="R627" s="314" t="s">
        <v>2317</v>
      </c>
      <c r="S627" s="313" t="s">
        <v>2316</v>
      </c>
      <c r="T627" s="313" t="s">
        <v>2316</v>
      </c>
      <c r="U627" s="316" t="s">
        <v>2316</v>
      </c>
    </row>
    <row r="628" spans="12:21" ht="18" customHeight="1" x14ac:dyDescent="0.25">
      <c r="L628" s="316" t="s">
        <v>2322</v>
      </c>
      <c r="M628" s="317" t="s">
        <v>2324</v>
      </c>
      <c r="N628" s="316" t="s">
        <v>2283</v>
      </c>
      <c r="O628" s="316" t="s">
        <v>2301</v>
      </c>
      <c r="P628" s="318" t="s">
        <v>2875</v>
      </c>
      <c r="Q628" s="315">
        <v>17647</v>
      </c>
      <c r="R628" s="314" t="s">
        <v>2323</v>
      </c>
      <c r="S628" s="313" t="s">
        <v>2322</v>
      </c>
      <c r="T628" s="313" t="s">
        <v>2322</v>
      </c>
      <c r="U628" s="316" t="s">
        <v>2322</v>
      </c>
    </row>
    <row r="629" spans="12:21" ht="18" customHeight="1" x14ac:dyDescent="0.25">
      <c r="L629" s="316" t="s">
        <v>2296</v>
      </c>
      <c r="M629" s="317" t="s">
        <v>2299</v>
      </c>
      <c r="N629" s="316" t="s">
        <v>2283</v>
      </c>
      <c r="O629" s="316" t="s">
        <v>2297</v>
      </c>
      <c r="P629" s="318" t="s">
        <v>2875</v>
      </c>
      <c r="Q629" s="315">
        <v>36154</v>
      </c>
      <c r="R629" s="314" t="s">
        <v>2298</v>
      </c>
      <c r="S629" s="313" t="s">
        <v>2296</v>
      </c>
      <c r="T629" s="313" t="s">
        <v>2296</v>
      </c>
      <c r="U629" s="316" t="s">
        <v>2296</v>
      </c>
    </row>
    <row r="630" spans="12:21" ht="18" customHeight="1" x14ac:dyDescent="0.25">
      <c r="L630" s="316" t="s">
        <v>2325</v>
      </c>
      <c r="M630" s="317" t="s">
        <v>2328</v>
      </c>
      <c r="N630" s="316" t="s">
        <v>2283</v>
      </c>
      <c r="O630" s="316" t="s">
        <v>2326</v>
      </c>
      <c r="P630" s="318" t="s">
        <v>2875</v>
      </c>
      <c r="Q630" s="315">
        <v>31709</v>
      </c>
      <c r="R630" s="314" t="s">
        <v>2327</v>
      </c>
      <c r="S630" s="313" t="s">
        <v>2325</v>
      </c>
      <c r="T630" s="313" t="s">
        <v>2325</v>
      </c>
      <c r="U630" s="316" t="s">
        <v>2325</v>
      </c>
    </row>
    <row r="631" spans="12:21" ht="18" customHeight="1" x14ac:dyDescent="0.25">
      <c r="L631" s="316" t="s">
        <v>2287</v>
      </c>
      <c r="M631" s="317" t="s">
        <v>2289</v>
      </c>
      <c r="N631" s="316" t="s">
        <v>2283</v>
      </c>
      <c r="O631" s="316" t="s">
        <v>2284</v>
      </c>
      <c r="P631" s="318" t="s">
        <v>2875</v>
      </c>
      <c r="Q631" s="315">
        <v>60731</v>
      </c>
      <c r="R631" s="314" t="s">
        <v>2288</v>
      </c>
      <c r="S631" s="313" t="s">
        <v>2287</v>
      </c>
      <c r="T631" s="313" t="s">
        <v>2287</v>
      </c>
      <c r="U631" s="316" t="s">
        <v>2287</v>
      </c>
    </row>
    <row r="632" spans="12:21" ht="18" customHeight="1" x14ac:dyDescent="0.25">
      <c r="L632" s="316" t="s">
        <v>2290</v>
      </c>
      <c r="M632" s="317" t="s">
        <v>2292</v>
      </c>
      <c r="N632" s="316" t="s">
        <v>2283</v>
      </c>
      <c r="O632" s="316" t="s">
        <v>2284</v>
      </c>
      <c r="P632" s="318" t="s">
        <v>2875</v>
      </c>
      <c r="Q632" s="315">
        <v>22126</v>
      </c>
      <c r="R632" s="314" t="s">
        <v>2291</v>
      </c>
      <c r="S632" s="313" t="s">
        <v>2290</v>
      </c>
      <c r="T632" s="313" t="s">
        <v>2290</v>
      </c>
      <c r="U632" s="316" t="s">
        <v>2290</v>
      </c>
    </row>
    <row r="633" spans="12:21" ht="18" customHeight="1" x14ac:dyDescent="0.25">
      <c r="L633" s="316" t="s">
        <v>2293</v>
      </c>
      <c r="M633" s="317" t="s">
        <v>2295</v>
      </c>
      <c r="N633" s="316" t="s">
        <v>2283</v>
      </c>
      <c r="O633" s="316" t="s">
        <v>2284</v>
      </c>
      <c r="P633" s="318" t="s">
        <v>2875</v>
      </c>
      <c r="Q633" s="315">
        <v>126870</v>
      </c>
      <c r="R633" s="314" t="s">
        <v>2294</v>
      </c>
      <c r="S633" s="313" t="s">
        <v>2293</v>
      </c>
      <c r="T633" s="313" t="s">
        <v>2293</v>
      </c>
      <c r="U633" s="316" t="s">
        <v>2293</v>
      </c>
    </row>
    <row r="634" spans="12:21" ht="18" customHeight="1" x14ac:dyDescent="0.25">
      <c r="L634" s="316" t="s">
        <v>2282</v>
      </c>
      <c r="M634" s="317" t="s">
        <v>2286</v>
      </c>
      <c r="N634" s="316" t="s">
        <v>2283</v>
      </c>
      <c r="O634" s="316" t="s">
        <v>2284</v>
      </c>
      <c r="P634" s="318" t="s">
        <v>2875</v>
      </c>
      <c r="Q634" s="315">
        <v>43931</v>
      </c>
      <c r="R634" s="314" t="s">
        <v>2285</v>
      </c>
      <c r="S634" s="313" t="s">
        <v>2282</v>
      </c>
      <c r="T634" s="313" t="s">
        <v>2282</v>
      </c>
      <c r="U634" s="316" t="s">
        <v>2282</v>
      </c>
    </row>
    <row r="635" spans="12:21" ht="18" customHeight="1" x14ac:dyDescent="0.25">
      <c r="L635" s="316" t="s">
        <v>2329</v>
      </c>
      <c r="M635" s="317" t="s">
        <v>2331</v>
      </c>
      <c r="N635" s="316" t="s">
        <v>2283</v>
      </c>
      <c r="O635" s="316" t="s">
        <v>2796</v>
      </c>
      <c r="P635" s="318" t="s">
        <v>2875</v>
      </c>
      <c r="Q635" s="315">
        <v>28009</v>
      </c>
      <c r="R635" s="314" t="s">
        <v>2330</v>
      </c>
      <c r="S635" s="313" t="s">
        <v>2329</v>
      </c>
      <c r="T635" s="313" t="s">
        <v>2329</v>
      </c>
      <c r="U635" s="316" t="s">
        <v>2329</v>
      </c>
    </row>
    <row r="636" spans="12:21" ht="18" customHeight="1" x14ac:dyDescent="0.25">
      <c r="L636" s="316" t="s">
        <v>2332</v>
      </c>
      <c r="M636" s="317" t="s">
        <v>2334</v>
      </c>
      <c r="N636" s="316" t="s">
        <v>2283</v>
      </c>
      <c r="O636" s="316" t="s">
        <v>2796</v>
      </c>
      <c r="P636" s="318" t="s">
        <v>2875</v>
      </c>
      <c r="Q636" s="315">
        <v>26515</v>
      </c>
      <c r="R636" s="314" t="s">
        <v>2333</v>
      </c>
      <c r="S636" s="313" t="s">
        <v>2332</v>
      </c>
      <c r="T636" s="313" t="s">
        <v>2332</v>
      </c>
      <c r="U636" s="316" t="s">
        <v>2332</v>
      </c>
    </row>
    <row r="637" spans="12:21" ht="18" customHeight="1" x14ac:dyDescent="0.25">
      <c r="L637" s="316" t="s">
        <v>2139</v>
      </c>
      <c r="M637" s="317" t="s">
        <v>2141</v>
      </c>
      <c r="N637" s="316" t="s">
        <v>2072</v>
      </c>
      <c r="O637" s="316" t="s">
        <v>2130</v>
      </c>
      <c r="P637" s="318" t="s">
        <v>2875</v>
      </c>
      <c r="Q637" s="315">
        <v>36505</v>
      </c>
      <c r="R637" s="314" t="s">
        <v>2140</v>
      </c>
      <c r="S637" s="313" t="s">
        <v>2139</v>
      </c>
      <c r="T637" s="313" t="s">
        <v>2139</v>
      </c>
      <c r="U637" s="316" t="s">
        <v>2139</v>
      </c>
    </row>
    <row r="638" spans="12:21" ht="18" customHeight="1" x14ac:dyDescent="0.25">
      <c r="L638" s="316" t="s">
        <v>2136</v>
      </c>
      <c r="M638" s="317" t="s">
        <v>2138</v>
      </c>
      <c r="N638" s="316" t="s">
        <v>2072</v>
      </c>
      <c r="O638" s="316" t="s">
        <v>2130</v>
      </c>
      <c r="P638" s="318" t="s">
        <v>2875</v>
      </c>
      <c r="Q638" s="315">
        <v>32059</v>
      </c>
      <c r="R638" s="314" t="s">
        <v>2137</v>
      </c>
      <c r="S638" s="313" t="s">
        <v>2136</v>
      </c>
      <c r="T638" s="313" t="s">
        <v>2136</v>
      </c>
      <c r="U638" s="316" t="s">
        <v>2136</v>
      </c>
    </row>
    <row r="639" spans="12:21" ht="18" customHeight="1" x14ac:dyDescent="0.25">
      <c r="L639" s="316" t="s">
        <v>2151</v>
      </c>
      <c r="M639" s="317" t="s">
        <v>2153</v>
      </c>
      <c r="N639" s="316" t="s">
        <v>2072</v>
      </c>
      <c r="O639" s="316" t="s">
        <v>2130</v>
      </c>
      <c r="P639" s="318" t="s">
        <v>2875</v>
      </c>
      <c r="Q639" s="315">
        <v>40341</v>
      </c>
      <c r="R639" s="314" t="s">
        <v>2152</v>
      </c>
      <c r="S639" s="313" t="s">
        <v>2151</v>
      </c>
      <c r="T639" s="313" t="s">
        <v>2151</v>
      </c>
      <c r="U639" s="316" t="s">
        <v>2151</v>
      </c>
    </row>
    <row r="640" spans="12:21" ht="18" customHeight="1" x14ac:dyDescent="0.25">
      <c r="L640" s="316" t="s">
        <v>2145</v>
      </c>
      <c r="M640" s="317" t="s">
        <v>2147</v>
      </c>
      <c r="N640" s="316" t="s">
        <v>2072</v>
      </c>
      <c r="O640" s="316" t="s">
        <v>2130</v>
      </c>
      <c r="P640" s="318" t="s">
        <v>2875</v>
      </c>
      <c r="Q640" s="315">
        <v>16513</v>
      </c>
      <c r="R640" s="314" t="s">
        <v>2146</v>
      </c>
      <c r="S640" s="313" t="s">
        <v>2145</v>
      </c>
      <c r="T640" s="313" t="s">
        <v>2145</v>
      </c>
      <c r="U640" s="316" t="s">
        <v>2145</v>
      </c>
    </row>
    <row r="641" spans="12:21" ht="18" customHeight="1" x14ac:dyDescent="0.25">
      <c r="L641" s="316" t="s">
        <v>2142</v>
      </c>
      <c r="M641" s="317" t="s">
        <v>2144</v>
      </c>
      <c r="N641" s="316" t="s">
        <v>2072</v>
      </c>
      <c r="O641" s="316" t="s">
        <v>2130</v>
      </c>
      <c r="P641" s="318" t="s">
        <v>2875</v>
      </c>
      <c r="Q641" s="315">
        <v>22503</v>
      </c>
      <c r="R641" s="314" t="s">
        <v>2143</v>
      </c>
      <c r="S641" s="313" t="s">
        <v>2142</v>
      </c>
      <c r="T641" s="313" t="s">
        <v>2142</v>
      </c>
      <c r="U641" s="316" t="s">
        <v>2142</v>
      </c>
    </row>
    <row r="642" spans="12:21" ht="18" customHeight="1" x14ac:dyDescent="0.25">
      <c r="L642" s="316" t="s">
        <v>2129</v>
      </c>
      <c r="M642" s="317" t="s">
        <v>2132</v>
      </c>
      <c r="N642" s="316" t="s">
        <v>2072</v>
      </c>
      <c r="O642" s="316" t="s">
        <v>2130</v>
      </c>
      <c r="P642" s="318" t="s">
        <v>2875</v>
      </c>
      <c r="Q642" s="315">
        <v>58956</v>
      </c>
      <c r="R642" s="314" t="s">
        <v>2131</v>
      </c>
      <c r="S642" s="313" t="s">
        <v>2129</v>
      </c>
      <c r="T642" s="313" t="s">
        <v>2129</v>
      </c>
      <c r="U642" s="316" t="s">
        <v>2129</v>
      </c>
    </row>
    <row r="643" spans="12:21" ht="18" customHeight="1" x14ac:dyDescent="0.25">
      <c r="L643" s="316" t="s">
        <v>2133</v>
      </c>
      <c r="M643" s="317" t="s">
        <v>2135</v>
      </c>
      <c r="N643" s="316" t="s">
        <v>2072</v>
      </c>
      <c r="O643" s="316" t="s">
        <v>2130</v>
      </c>
      <c r="P643" s="318" t="s">
        <v>2875</v>
      </c>
      <c r="Q643" s="315">
        <v>35778</v>
      </c>
      <c r="R643" s="314" t="s">
        <v>2134</v>
      </c>
      <c r="S643" s="313" t="s">
        <v>2133</v>
      </c>
      <c r="T643" s="313" t="s">
        <v>2133</v>
      </c>
      <c r="U643" s="316" t="s">
        <v>2133</v>
      </c>
    </row>
    <row r="644" spans="12:21" ht="18" customHeight="1" x14ac:dyDescent="0.25">
      <c r="L644" s="316" t="s">
        <v>2148</v>
      </c>
      <c r="M644" s="317" t="s">
        <v>2150</v>
      </c>
      <c r="N644" s="316" t="s">
        <v>2072</v>
      </c>
      <c r="O644" s="316" t="s">
        <v>2130</v>
      </c>
      <c r="P644" s="318" t="s">
        <v>2875</v>
      </c>
      <c r="Q644" s="315">
        <v>18711</v>
      </c>
      <c r="R644" s="314" t="s">
        <v>2149</v>
      </c>
      <c r="S644" s="313" t="s">
        <v>2148</v>
      </c>
      <c r="T644" s="313" t="s">
        <v>2148</v>
      </c>
      <c r="U644" s="316" t="s">
        <v>2148</v>
      </c>
    </row>
    <row r="645" spans="12:21" ht="18" customHeight="1" x14ac:dyDescent="0.25">
      <c r="L645" s="316" t="s">
        <v>2164</v>
      </c>
      <c r="M645" s="317" t="s">
        <v>2166</v>
      </c>
      <c r="N645" s="316" t="s">
        <v>2072</v>
      </c>
      <c r="O645" s="316" t="s">
        <v>2155</v>
      </c>
      <c r="P645" s="318" t="s">
        <v>2875</v>
      </c>
      <c r="Q645" s="315">
        <v>22393</v>
      </c>
      <c r="R645" s="314" t="s">
        <v>2165</v>
      </c>
      <c r="S645" s="313" t="s">
        <v>2164</v>
      </c>
      <c r="T645" s="313" t="s">
        <v>2164</v>
      </c>
      <c r="U645" s="316" t="s">
        <v>2164</v>
      </c>
    </row>
    <row r="646" spans="12:21" ht="18" customHeight="1" x14ac:dyDescent="0.25">
      <c r="L646" s="316" t="s">
        <v>2161</v>
      </c>
      <c r="M646" s="317" t="s">
        <v>2163</v>
      </c>
      <c r="N646" s="316" t="s">
        <v>2072</v>
      </c>
      <c r="O646" s="316" t="s">
        <v>2155</v>
      </c>
      <c r="P646" s="318" t="s">
        <v>2875</v>
      </c>
      <c r="Q646" s="315">
        <v>26627</v>
      </c>
      <c r="R646" s="314" t="s">
        <v>2162</v>
      </c>
      <c r="S646" s="313" t="s">
        <v>2161</v>
      </c>
      <c r="T646" s="313" t="s">
        <v>2161</v>
      </c>
      <c r="U646" s="316" t="s">
        <v>2161</v>
      </c>
    </row>
    <row r="647" spans="12:21" ht="18" customHeight="1" x14ac:dyDescent="0.25">
      <c r="L647" s="316" t="s">
        <v>2154</v>
      </c>
      <c r="M647" s="317" t="s">
        <v>2157</v>
      </c>
      <c r="N647" s="316" t="s">
        <v>2072</v>
      </c>
      <c r="O647" s="316" t="s">
        <v>2155</v>
      </c>
      <c r="P647" s="318" t="s">
        <v>2875</v>
      </c>
      <c r="Q647" s="315">
        <v>61064</v>
      </c>
      <c r="R647" s="314" t="s">
        <v>2156</v>
      </c>
      <c r="S647" s="313" t="s">
        <v>2154</v>
      </c>
      <c r="T647" s="313" t="s">
        <v>2154</v>
      </c>
      <c r="U647" s="316" t="s">
        <v>2154</v>
      </c>
    </row>
    <row r="648" spans="12:21" ht="18" customHeight="1" x14ac:dyDescent="0.25">
      <c r="L648" s="316" t="s">
        <v>2158</v>
      </c>
      <c r="M648" s="317" t="s">
        <v>2160</v>
      </c>
      <c r="N648" s="316" t="s">
        <v>2072</v>
      </c>
      <c r="O648" s="316" t="s">
        <v>2155</v>
      </c>
      <c r="P648" s="318" t="s">
        <v>2875</v>
      </c>
      <c r="Q648" s="315">
        <v>73854</v>
      </c>
      <c r="R648" s="314" t="s">
        <v>2159</v>
      </c>
      <c r="S648" s="313" t="s">
        <v>2158</v>
      </c>
      <c r="T648" s="313" t="s">
        <v>2158</v>
      </c>
      <c r="U648" s="316" t="s">
        <v>2158</v>
      </c>
    </row>
    <row r="649" spans="12:21" ht="18" customHeight="1" x14ac:dyDescent="0.25">
      <c r="L649" s="316" t="s">
        <v>2226</v>
      </c>
      <c r="M649" s="317" t="s">
        <v>2228</v>
      </c>
      <c r="N649" s="316" t="s">
        <v>2072</v>
      </c>
      <c r="O649" s="316" t="s">
        <v>2175</v>
      </c>
      <c r="P649" s="318" t="s">
        <v>2875</v>
      </c>
      <c r="Q649" s="315">
        <v>16887</v>
      </c>
      <c r="R649" s="314" t="s">
        <v>2227</v>
      </c>
      <c r="S649" s="313" t="s">
        <v>2226</v>
      </c>
      <c r="T649" s="313" t="s">
        <v>2226</v>
      </c>
      <c r="U649" s="316" t="s">
        <v>2226</v>
      </c>
    </row>
    <row r="650" spans="12:21" ht="18" customHeight="1" x14ac:dyDescent="0.25">
      <c r="L650" s="316" t="s">
        <v>2217</v>
      </c>
      <c r="M650" s="317" t="s">
        <v>2219</v>
      </c>
      <c r="N650" s="316" t="s">
        <v>2072</v>
      </c>
      <c r="O650" s="316" t="s">
        <v>2175</v>
      </c>
      <c r="P650" s="318" t="s">
        <v>2875</v>
      </c>
      <c r="Q650" s="315">
        <v>16488</v>
      </c>
      <c r="R650" s="314" t="s">
        <v>2218</v>
      </c>
      <c r="S650" s="313" t="s">
        <v>2217</v>
      </c>
      <c r="T650" s="313" t="s">
        <v>2217</v>
      </c>
      <c r="U650" s="316" t="s">
        <v>2217</v>
      </c>
    </row>
    <row r="651" spans="12:21" ht="18" customHeight="1" x14ac:dyDescent="0.25">
      <c r="L651" s="316" t="s">
        <v>2208</v>
      </c>
      <c r="M651" s="317" t="s">
        <v>2210</v>
      </c>
      <c r="N651" s="316" t="s">
        <v>2072</v>
      </c>
      <c r="O651" s="316" t="s">
        <v>2175</v>
      </c>
      <c r="P651" s="318" t="s">
        <v>2875</v>
      </c>
      <c r="Q651" s="315">
        <v>25424</v>
      </c>
      <c r="R651" s="314" t="s">
        <v>2209</v>
      </c>
      <c r="S651" s="313" t="s">
        <v>2208</v>
      </c>
      <c r="T651" s="313" t="s">
        <v>2208</v>
      </c>
      <c r="U651" s="316" t="s">
        <v>2208</v>
      </c>
    </row>
    <row r="652" spans="12:21" ht="18" customHeight="1" x14ac:dyDescent="0.25">
      <c r="L652" s="316" t="s">
        <v>2178</v>
      </c>
      <c r="M652" s="317" t="s">
        <v>2180</v>
      </c>
      <c r="N652" s="316" t="s">
        <v>2072</v>
      </c>
      <c r="O652" s="316" t="s">
        <v>2175</v>
      </c>
      <c r="P652" s="318" t="s">
        <v>2875</v>
      </c>
      <c r="Q652" s="315">
        <v>29073</v>
      </c>
      <c r="R652" s="314" t="s">
        <v>2179</v>
      </c>
      <c r="S652" s="313" t="s">
        <v>2178</v>
      </c>
      <c r="T652" s="313" t="s">
        <v>2178</v>
      </c>
      <c r="U652" s="316" t="s">
        <v>2178</v>
      </c>
    </row>
    <row r="653" spans="12:21" ht="18" customHeight="1" x14ac:dyDescent="0.25">
      <c r="L653" s="316" t="s">
        <v>2190</v>
      </c>
      <c r="M653" s="317" t="s">
        <v>2192</v>
      </c>
      <c r="N653" s="316" t="s">
        <v>2072</v>
      </c>
      <c r="O653" s="316" t="s">
        <v>2175</v>
      </c>
      <c r="P653" s="318" t="s">
        <v>2875</v>
      </c>
      <c r="Q653" s="315">
        <v>28083</v>
      </c>
      <c r="R653" s="314" t="s">
        <v>2191</v>
      </c>
      <c r="S653" s="313" t="s">
        <v>2190</v>
      </c>
      <c r="T653" s="313" t="s">
        <v>2190</v>
      </c>
      <c r="U653" s="316" t="s">
        <v>2190</v>
      </c>
    </row>
    <row r="654" spans="12:21" ht="18" customHeight="1" x14ac:dyDescent="0.25">
      <c r="L654" s="316" t="s">
        <v>2187</v>
      </c>
      <c r="M654" s="317" t="s">
        <v>2189</v>
      </c>
      <c r="N654" s="316" t="s">
        <v>2072</v>
      </c>
      <c r="O654" s="316" t="s">
        <v>2175</v>
      </c>
      <c r="P654" s="318" t="s">
        <v>2875</v>
      </c>
      <c r="Q654" s="315">
        <v>35430</v>
      </c>
      <c r="R654" s="314" t="s">
        <v>2188</v>
      </c>
      <c r="S654" s="313" t="s">
        <v>2187</v>
      </c>
      <c r="T654" s="313" t="s">
        <v>2187</v>
      </c>
      <c r="U654" s="316" t="s">
        <v>2187</v>
      </c>
    </row>
    <row r="655" spans="12:21" ht="18" customHeight="1" x14ac:dyDescent="0.25">
      <c r="L655" s="316" t="s">
        <v>2205</v>
      </c>
      <c r="M655" s="317" t="s">
        <v>2207</v>
      </c>
      <c r="N655" s="316" t="s">
        <v>2072</v>
      </c>
      <c r="O655" s="316" t="s">
        <v>2175</v>
      </c>
      <c r="P655" s="318" t="s">
        <v>2875</v>
      </c>
      <c r="Q655" s="315">
        <v>27444</v>
      </c>
      <c r="R655" s="314" t="s">
        <v>2206</v>
      </c>
      <c r="S655" s="313" t="s">
        <v>2205</v>
      </c>
      <c r="T655" s="313" t="s">
        <v>2205</v>
      </c>
      <c r="U655" s="316" t="s">
        <v>2205</v>
      </c>
    </row>
    <row r="656" spans="12:21" ht="18" customHeight="1" x14ac:dyDescent="0.25">
      <c r="L656" s="316" t="s">
        <v>2181</v>
      </c>
      <c r="M656" s="317" t="s">
        <v>2183</v>
      </c>
      <c r="N656" s="316" t="s">
        <v>2072</v>
      </c>
      <c r="O656" s="316" t="s">
        <v>2175</v>
      </c>
      <c r="P656" s="318" t="s">
        <v>2875</v>
      </c>
      <c r="Q656" s="315">
        <v>18135</v>
      </c>
      <c r="R656" s="314" t="s">
        <v>2182</v>
      </c>
      <c r="S656" s="313" t="s">
        <v>2181</v>
      </c>
      <c r="T656" s="313" t="s">
        <v>2181</v>
      </c>
      <c r="U656" s="316" t="s">
        <v>2181</v>
      </c>
    </row>
    <row r="657" spans="12:21" ht="18" customHeight="1" x14ac:dyDescent="0.25">
      <c r="L657" s="316" t="s">
        <v>2220</v>
      </c>
      <c r="M657" s="317" t="s">
        <v>2222</v>
      </c>
      <c r="N657" s="316" t="s">
        <v>2072</v>
      </c>
      <c r="O657" s="316" t="s">
        <v>2175</v>
      </c>
      <c r="P657" s="318" t="s">
        <v>2875</v>
      </c>
      <c r="Q657" s="315">
        <v>47600</v>
      </c>
      <c r="R657" s="314" t="s">
        <v>2221</v>
      </c>
      <c r="S657" s="313" t="s">
        <v>2220</v>
      </c>
      <c r="T657" s="313" t="s">
        <v>2220</v>
      </c>
      <c r="U657" s="316" t="s">
        <v>2220</v>
      </c>
    </row>
    <row r="658" spans="12:21" ht="18" customHeight="1" x14ac:dyDescent="0.25">
      <c r="L658" s="316" t="s">
        <v>2193</v>
      </c>
      <c r="M658" s="317" t="s">
        <v>2195</v>
      </c>
      <c r="N658" s="316" t="s">
        <v>2072</v>
      </c>
      <c r="O658" s="316" t="s">
        <v>2175</v>
      </c>
      <c r="P658" s="318" t="s">
        <v>2875</v>
      </c>
      <c r="Q658" s="315">
        <v>23832</v>
      </c>
      <c r="R658" s="314" t="s">
        <v>2194</v>
      </c>
      <c r="S658" s="313" t="s">
        <v>2193</v>
      </c>
      <c r="T658" s="313" t="s">
        <v>2193</v>
      </c>
      <c r="U658" s="316" t="s">
        <v>2193</v>
      </c>
    </row>
    <row r="659" spans="12:21" ht="18" customHeight="1" x14ac:dyDescent="0.25">
      <c r="L659" s="316" t="s">
        <v>2202</v>
      </c>
      <c r="M659" s="317" t="s">
        <v>2204</v>
      </c>
      <c r="N659" s="316" t="s">
        <v>2072</v>
      </c>
      <c r="O659" s="316" t="s">
        <v>2175</v>
      </c>
      <c r="P659" s="318" t="s">
        <v>2875</v>
      </c>
      <c r="Q659" s="315">
        <v>311584</v>
      </c>
      <c r="R659" s="314" t="s">
        <v>2203</v>
      </c>
      <c r="S659" s="313" t="s">
        <v>2202</v>
      </c>
      <c r="T659" s="313" t="s">
        <v>2202</v>
      </c>
      <c r="U659" s="316" t="s">
        <v>2202</v>
      </c>
    </row>
    <row r="660" spans="12:21" ht="18" customHeight="1" x14ac:dyDescent="0.25">
      <c r="L660" s="316" t="s">
        <v>2196</v>
      </c>
      <c r="M660" s="317" t="s">
        <v>2198</v>
      </c>
      <c r="N660" s="316" t="s">
        <v>2072</v>
      </c>
      <c r="O660" s="316" t="s">
        <v>2175</v>
      </c>
      <c r="P660" s="318" t="s">
        <v>2875</v>
      </c>
      <c r="Q660" s="315">
        <v>18856</v>
      </c>
      <c r="R660" s="314" t="s">
        <v>2197</v>
      </c>
      <c r="S660" s="313" t="s">
        <v>2196</v>
      </c>
      <c r="T660" s="313" t="s">
        <v>2196</v>
      </c>
      <c r="U660" s="316" t="s">
        <v>2196</v>
      </c>
    </row>
    <row r="661" spans="12:21" ht="18" customHeight="1" x14ac:dyDescent="0.25">
      <c r="L661" s="316" t="s">
        <v>2223</v>
      </c>
      <c r="M661" s="317" t="s">
        <v>2225</v>
      </c>
      <c r="N661" s="316" t="s">
        <v>2072</v>
      </c>
      <c r="O661" s="316" t="s">
        <v>2175</v>
      </c>
      <c r="P661" s="318" t="s">
        <v>2875</v>
      </c>
      <c r="Q661" s="315">
        <v>23562</v>
      </c>
      <c r="R661" s="314" t="s">
        <v>2224</v>
      </c>
      <c r="S661" s="313" t="s">
        <v>2223</v>
      </c>
      <c r="T661" s="313" t="s">
        <v>2223</v>
      </c>
      <c r="U661" s="316" t="s">
        <v>2223</v>
      </c>
    </row>
    <row r="662" spans="12:21" ht="18" customHeight="1" x14ac:dyDescent="0.25">
      <c r="L662" s="316" t="s">
        <v>2184</v>
      </c>
      <c r="M662" s="317" t="s">
        <v>2186</v>
      </c>
      <c r="N662" s="316" t="s">
        <v>2072</v>
      </c>
      <c r="O662" s="316" t="s">
        <v>2175</v>
      </c>
      <c r="P662" s="318" t="s">
        <v>2875</v>
      </c>
      <c r="Q662" s="315">
        <v>52065</v>
      </c>
      <c r="R662" s="314" t="s">
        <v>2185</v>
      </c>
      <c r="S662" s="313" t="s">
        <v>2184</v>
      </c>
      <c r="T662" s="313" t="s">
        <v>2184</v>
      </c>
      <c r="U662" s="316" t="s">
        <v>2184</v>
      </c>
    </row>
    <row r="663" spans="12:21" ht="18" customHeight="1" x14ac:dyDescent="0.25">
      <c r="L663" s="316" t="s">
        <v>2199</v>
      </c>
      <c r="M663" s="317" t="s">
        <v>2201</v>
      </c>
      <c r="N663" s="316" t="s">
        <v>2072</v>
      </c>
      <c r="O663" s="316" t="s">
        <v>2175</v>
      </c>
      <c r="P663" s="318" t="s">
        <v>2875</v>
      </c>
      <c r="Q663" s="315">
        <v>37883</v>
      </c>
      <c r="R663" s="314" t="s">
        <v>2200</v>
      </c>
      <c r="S663" s="313" t="s">
        <v>2199</v>
      </c>
      <c r="T663" s="313" t="s">
        <v>2199</v>
      </c>
      <c r="U663" s="316" t="s">
        <v>2199</v>
      </c>
    </row>
    <row r="664" spans="12:21" ht="18" customHeight="1" x14ac:dyDescent="0.25">
      <c r="L664" s="316" t="s">
        <v>2174</v>
      </c>
      <c r="M664" s="317" t="s">
        <v>2177</v>
      </c>
      <c r="N664" s="316" t="s">
        <v>2072</v>
      </c>
      <c r="O664" s="316" t="s">
        <v>2175</v>
      </c>
      <c r="P664" s="318" t="s">
        <v>2875</v>
      </c>
      <c r="Q664" s="315">
        <v>18480</v>
      </c>
      <c r="R664" s="314" t="s">
        <v>2176</v>
      </c>
      <c r="S664" s="313" t="s">
        <v>2174</v>
      </c>
      <c r="T664" s="313" t="s">
        <v>2174</v>
      </c>
      <c r="U664" s="316" t="s">
        <v>2174</v>
      </c>
    </row>
    <row r="665" spans="12:21" ht="18" customHeight="1" x14ac:dyDescent="0.25">
      <c r="L665" s="316" t="s">
        <v>2229</v>
      </c>
      <c r="M665" s="317" t="s">
        <v>2231</v>
      </c>
      <c r="N665" s="316" t="s">
        <v>2072</v>
      </c>
      <c r="O665" s="316" t="s">
        <v>2175</v>
      </c>
      <c r="P665" s="318" t="s">
        <v>2875</v>
      </c>
      <c r="Q665" s="315">
        <v>20267</v>
      </c>
      <c r="R665" s="314" t="s">
        <v>2230</v>
      </c>
      <c r="S665" s="313" t="s">
        <v>2229</v>
      </c>
      <c r="T665" s="313" t="s">
        <v>2229</v>
      </c>
      <c r="U665" s="316" t="s">
        <v>2229</v>
      </c>
    </row>
    <row r="666" spans="12:21" ht="18" customHeight="1" x14ac:dyDescent="0.25">
      <c r="L666" s="316" t="s">
        <v>2214</v>
      </c>
      <c r="M666" s="317" t="s">
        <v>2216</v>
      </c>
      <c r="N666" s="316" t="s">
        <v>2072</v>
      </c>
      <c r="O666" s="316" t="s">
        <v>2175</v>
      </c>
      <c r="P666" s="318" t="s">
        <v>2875</v>
      </c>
      <c r="Q666" s="315">
        <v>50037</v>
      </c>
      <c r="R666" s="314" t="s">
        <v>2215</v>
      </c>
      <c r="S666" s="313" t="s">
        <v>2214</v>
      </c>
      <c r="T666" s="313" t="s">
        <v>2214</v>
      </c>
      <c r="U666" s="316" t="s">
        <v>2214</v>
      </c>
    </row>
    <row r="667" spans="12:21" ht="18" customHeight="1" x14ac:dyDescent="0.25">
      <c r="L667" s="316" t="s">
        <v>2211</v>
      </c>
      <c r="M667" s="317" t="s">
        <v>2213</v>
      </c>
      <c r="N667" s="316" t="s">
        <v>2072</v>
      </c>
      <c r="O667" s="316" t="s">
        <v>2175</v>
      </c>
      <c r="P667" s="318" t="s">
        <v>2875</v>
      </c>
      <c r="Q667" s="315">
        <v>32200</v>
      </c>
      <c r="R667" s="314" t="s">
        <v>2212</v>
      </c>
      <c r="S667" s="313" t="s">
        <v>2211</v>
      </c>
      <c r="T667" s="313" t="s">
        <v>2211</v>
      </c>
      <c r="U667" s="316" t="s">
        <v>2211</v>
      </c>
    </row>
    <row r="668" spans="12:21" ht="18" customHeight="1" x14ac:dyDescent="0.25">
      <c r="L668" s="316" t="s">
        <v>2167</v>
      </c>
      <c r="M668" s="317" t="s">
        <v>2170</v>
      </c>
      <c r="N668" s="316" t="s">
        <v>2072</v>
      </c>
      <c r="O668" s="316" t="s">
        <v>2168</v>
      </c>
      <c r="P668" s="318" t="s">
        <v>2875</v>
      </c>
      <c r="Q668" s="315">
        <v>27004</v>
      </c>
      <c r="R668" s="314" t="s">
        <v>2169</v>
      </c>
      <c r="S668" s="313" t="s">
        <v>2167</v>
      </c>
      <c r="T668" s="313" t="s">
        <v>2167</v>
      </c>
      <c r="U668" s="316" t="s">
        <v>2167</v>
      </c>
    </row>
    <row r="669" spans="12:21" ht="18" customHeight="1" x14ac:dyDescent="0.25">
      <c r="L669" s="316" t="s">
        <v>2171</v>
      </c>
      <c r="M669" s="317" t="s">
        <v>2173</v>
      </c>
      <c r="N669" s="316" t="s">
        <v>2072</v>
      </c>
      <c r="O669" s="316" t="s">
        <v>2168</v>
      </c>
      <c r="P669" s="318" t="s">
        <v>2875</v>
      </c>
      <c r="Q669" s="315">
        <v>21726</v>
      </c>
      <c r="R669" s="314" t="s">
        <v>2172</v>
      </c>
      <c r="S669" s="313" t="s">
        <v>2171</v>
      </c>
      <c r="T669" s="313" t="s">
        <v>2171</v>
      </c>
      <c r="U669" s="316" t="s">
        <v>2171</v>
      </c>
    </row>
    <row r="670" spans="12:21" ht="18" customHeight="1" x14ac:dyDescent="0.25">
      <c r="L670" s="316" t="s">
        <v>2123</v>
      </c>
      <c r="M670" s="317" t="s">
        <v>2125</v>
      </c>
      <c r="N670" s="316" t="s">
        <v>2072</v>
      </c>
      <c r="O670" s="316" t="s">
        <v>2120</v>
      </c>
      <c r="P670" s="318" t="s">
        <v>2875</v>
      </c>
      <c r="Q670" s="315">
        <v>232555</v>
      </c>
      <c r="R670" s="314" t="s">
        <v>2124</v>
      </c>
      <c r="S670" s="313" t="s">
        <v>2123</v>
      </c>
      <c r="T670" s="313" t="s">
        <v>2123</v>
      </c>
      <c r="U670" s="316" t="s">
        <v>2123</v>
      </c>
    </row>
    <row r="671" spans="12:21" ht="18" customHeight="1" x14ac:dyDescent="0.25">
      <c r="L671" s="316" t="s">
        <v>2126</v>
      </c>
      <c r="M671" s="317" t="s">
        <v>2128</v>
      </c>
      <c r="N671" s="316" t="s">
        <v>2072</v>
      </c>
      <c r="O671" s="316" t="s">
        <v>2120</v>
      </c>
      <c r="P671" s="318" t="s">
        <v>2875</v>
      </c>
      <c r="Q671" s="315">
        <v>31028</v>
      </c>
      <c r="R671" s="314" t="s">
        <v>2127</v>
      </c>
      <c r="S671" s="313" t="s">
        <v>2126</v>
      </c>
      <c r="T671" s="313" t="s">
        <v>2126</v>
      </c>
      <c r="U671" s="316" t="s">
        <v>2126</v>
      </c>
    </row>
    <row r="672" spans="12:21" ht="18" customHeight="1" x14ac:dyDescent="0.25">
      <c r="L672" s="316" t="s">
        <v>2119</v>
      </c>
      <c r="M672" s="317" t="s">
        <v>2122</v>
      </c>
      <c r="N672" s="316" t="s">
        <v>2072</v>
      </c>
      <c r="O672" s="316" t="s">
        <v>2120</v>
      </c>
      <c r="P672" s="318" t="s">
        <v>2875</v>
      </c>
      <c r="Q672" s="315">
        <v>41221</v>
      </c>
      <c r="R672" s="314" t="s">
        <v>2121</v>
      </c>
      <c r="S672" s="313" t="s">
        <v>2119</v>
      </c>
      <c r="T672" s="313" t="s">
        <v>2119</v>
      </c>
      <c r="U672" s="316" t="s">
        <v>2119</v>
      </c>
    </row>
    <row r="673" spans="12:21" ht="18" customHeight="1" x14ac:dyDescent="0.25">
      <c r="L673" s="316" t="s">
        <v>2101</v>
      </c>
      <c r="M673" s="317" t="s">
        <v>2103</v>
      </c>
      <c r="N673" s="316" t="s">
        <v>2072</v>
      </c>
      <c r="O673" s="316" t="s">
        <v>2095</v>
      </c>
      <c r="P673" s="318" t="s">
        <v>2875</v>
      </c>
      <c r="Q673" s="315">
        <v>29382</v>
      </c>
      <c r="R673" s="314" t="s">
        <v>2102</v>
      </c>
      <c r="S673" s="313" t="s">
        <v>2101</v>
      </c>
      <c r="T673" s="313" t="s">
        <v>2101</v>
      </c>
      <c r="U673" s="316" t="s">
        <v>2101</v>
      </c>
    </row>
    <row r="674" spans="12:21" ht="18" customHeight="1" x14ac:dyDescent="0.25">
      <c r="L674" s="316" t="s">
        <v>2098</v>
      </c>
      <c r="M674" s="317" t="s">
        <v>2100</v>
      </c>
      <c r="N674" s="316" t="s">
        <v>2072</v>
      </c>
      <c r="O674" s="316" t="s">
        <v>2095</v>
      </c>
      <c r="P674" s="318" t="s">
        <v>2875</v>
      </c>
      <c r="Q674" s="315">
        <v>39049</v>
      </c>
      <c r="R674" s="314" t="s">
        <v>2099</v>
      </c>
      <c r="S674" s="313" t="s">
        <v>2098</v>
      </c>
      <c r="T674" s="313" t="s">
        <v>2098</v>
      </c>
      <c r="U674" s="316" t="s">
        <v>2098</v>
      </c>
    </row>
    <row r="675" spans="12:21" ht="18" customHeight="1" x14ac:dyDescent="0.25">
      <c r="L675" s="316" t="s">
        <v>2113</v>
      </c>
      <c r="M675" s="317" t="s">
        <v>2115</v>
      </c>
      <c r="N675" s="316" t="s">
        <v>2072</v>
      </c>
      <c r="O675" s="316" t="s">
        <v>2095</v>
      </c>
      <c r="P675" s="318" t="s">
        <v>2875</v>
      </c>
      <c r="Q675" s="315">
        <v>25861</v>
      </c>
      <c r="R675" s="314" t="s">
        <v>2114</v>
      </c>
      <c r="S675" s="313" t="s">
        <v>2113</v>
      </c>
      <c r="T675" s="313" t="s">
        <v>2113</v>
      </c>
      <c r="U675" s="316" t="s">
        <v>2113</v>
      </c>
    </row>
    <row r="676" spans="12:21" ht="18" customHeight="1" x14ac:dyDescent="0.25">
      <c r="L676" s="316" t="s">
        <v>2107</v>
      </c>
      <c r="M676" s="317" t="s">
        <v>2109</v>
      </c>
      <c r="N676" s="316" t="s">
        <v>2072</v>
      </c>
      <c r="O676" s="316" t="s">
        <v>2095</v>
      </c>
      <c r="P676" s="318" t="s">
        <v>2875</v>
      </c>
      <c r="Q676" s="315">
        <v>663401</v>
      </c>
      <c r="R676" s="314" t="s">
        <v>2108</v>
      </c>
      <c r="S676" s="313" t="s">
        <v>2107</v>
      </c>
      <c r="T676" s="313" t="s">
        <v>2107</v>
      </c>
      <c r="U676" s="316" t="s">
        <v>2107</v>
      </c>
    </row>
    <row r="677" spans="12:21" ht="18" customHeight="1" x14ac:dyDescent="0.25">
      <c r="L677" s="316" t="s">
        <v>2104</v>
      </c>
      <c r="M677" s="317" t="s">
        <v>2106</v>
      </c>
      <c r="N677" s="316" t="s">
        <v>2072</v>
      </c>
      <c r="O677" s="316" t="s">
        <v>2095</v>
      </c>
      <c r="P677" s="318" t="s">
        <v>2875</v>
      </c>
      <c r="Q677" s="315">
        <v>38884</v>
      </c>
      <c r="R677" s="314" t="s">
        <v>2105</v>
      </c>
      <c r="S677" s="313" t="s">
        <v>2104</v>
      </c>
      <c r="T677" s="313" t="s">
        <v>2104</v>
      </c>
      <c r="U677" s="316" t="s">
        <v>2104</v>
      </c>
    </row>
    <row r="678" spans="12:21" ht="18" customHeight="1" x14ac:dyDescent="0.25">
      <c r="L678" s="316" t="s">
        <v>2110</v>
      </c>
      <c r="M678" s="317" t="s">
        <v>2112</v>
      </c>
      <c r="N678" s="316" t="s">
        <v>2072</v>
      </c>
      <c r="O678" s="316" t="s">
        <v>2095</v>
      </c>
      <c r="P678" s="318" t="s">
        <v>2875</v>
      </c>
      <c r="Q678" s="315">
        <v>31840</v>
      </c>
      <c r="R678" s="314" t="s">
        <v>2111</v>
      </c>
      <c r="S678" s="313" t="s">
        <v>2110</v>
      </c>
      <c r="T678" s="313" t="s">
        <v>2110</v>
      </c>
      <c r="U678" s="316" t="s">
        <v>2110</v>
      </c>
    </row>
    <row r="679" spans="12:21" ht="18" customHeight="1" x14ac:dyDescent="0.25">
      <c r="L679" s="316" t="s">
        <v>2116</v>
      </c>
      <c r="M679" s="317" t="s">
        <v>2118</v>
      </c>
      <c r="N679" s="316" t="s">
        <v>2072</v>
      </c>
      <c r="O679" s="316" t="s">
        <v>2095</v>
      </c>
      <c r="P679" s="318" t="s">
        <v>2875</v>
      </c>
      <c r="Q679" s="315">
        <v>19960</v>
      </c>
      <c r="R679" s="314" t="s">
        <v>2117</v>
      </c>
      <c r="S679" s="313" t="s">
        <v>2116</v>
      </c>
      <c r="T679" s="313" t="s">
        <v>2116</v>
      </c>
      <c r="U679" s="316" t="s">
        <v>2116</v>
      </c>
    </row>
    <row r="680" spans="12:21" ht="18" customHeight="1" x14ac:dyDescent="0.25">
      <c r="L680" s="316" t="s">
        <v>2094</v>
      </c>
      <c r="M680" s="317" t="s">
        <v>2097</v>
      </c>
      <c r="N680" s="316" t="s">
        <v>2072</v>
      </c>
      <c r="O680" s="316" t="s">
        <v>2095</v>
      </c>
      <c r="P680" s="318" t="s">
        <v>2875</v>
      </c>
      <c r="Q680" s="315">
        <v>54714</v>
      </c>
      <c r="R680" s="314" t="s">
        <v>2096</v>
      </c>
      <c r="S680" s="313" t="s">
        <v>2094</v>
      </c>
      <c r="T680" s="313" t="s">
        <v>2094</v>
      </c>
      <c r="U680" s="316" t="s">
        <v>2094</v>
      </c>
    </row>
    <row r="681" spans="12:21" ht="18" customHeight="1" x14ac:dyDescent="0.25">
      <c r="L681" s="316" t="s">
        <v>2236</v>
      </c>
      <c r="M681" s="317" t="s">
        <v>2238</v>
      </c>
      <c r="N681" s="316" t="s">
        <v>2072</v>
      </c>
      <c r="O681" s="316" t="s">
        <v>2233</v>
      </c>
      <c r="P681" s="318" t="s">
        <v>2875</v>
      </c>
      <c r="Q681" s="315">
        <v>16317</v>
      </c>
      <c r="R681" s="314" t="s">
        <v>2237</v>
      </c>
      <c r="S681" s="313" t="s">
        <v>2236</v>
      </c>
      <c r="T681" s="313" t="s">
        <v>2236</v>
      </c>
      <c r="U681" s="316" t="s">
        <v>2236</v>
      </c>
    </row>
    <row r="682" spans="12:21" ht="18" customHeight="1" x14ac:dyDescent="0.25">
      <c r="L682" s="316" t="s">
        <v>2232</v>
      </c>
      <c r="M682" s="317" t="s">
        <v>2235</v>
      </c>
      <c r="N682" s="316" t="s">
        <v>2072</v>
      </c>
      <c r="O682" s="316" t="s">
        <v>2233</v>
      </c>
      <c r="P682" s="318" t="s">
        <v>2875</v>
      </c>
      <c r="Q682" s="315">
        <v>30073</v>
      </c>
      <c r="R682" s="314" t="s">
        <v>2234</v>
      </c>
      <c r="S682" s="313" t="s">
        <v>2232</v>
      </c>
      <c r="T682" s="313" t="s">
        <v>2232</v>
      </c>
      <c r="U682" s="316" t="s">
        <v>2232</v>
      </c>
    </row>
    <row r="683" spans="12:21" ht="18" customHeight="1" x14ac:dyDescent="0.25">
      <c r="L683" s="316" t="s">
        <v>2242</v>
      </c>
      <c r="M683" s="317" t="s">
        <v>2244</v>
      </c>
      <c r="N683" s="316" t="s">
        <v>2072</v>
      </c>
      <c r="O683" s="316" t="s">
        <v>2233</v>
      </c>
      <c r="P683" s="318" t="s">
        <v>2875</v>
      </c>
      <c r="Q683" s="315">
        <v>19427</v>
      </c>
      <c r="R683" s="314" t="s">
        <v>2243</v>
      </c>
      <c r="S683" s="313" t="s">
        <v>2242</v>
      </c>
      <c r="T683" s="313" t="s">
        <v>2242</v>
      </c>
      <c r="U683" s="316" t="s">
        <v>2242</v>
      </c>
    </row>
    <row r="684" spans="12:21" ht="18" customHeight="1" x14ac:dyDescent="0.25">
      <c r="L684" s="316" t="s">
        <v>2245</v>
      </c>
      <c r="M684" s="317" t="s">
        <v>2247</v>
      </c>
      <c r="N684" s="316" t="s">
        <v>2072</v>
      </c>
      <c r="O684" s="316" t="s">
        <v>2233</v>
      </c>
      <c r="P684" s="318" t="s">
        <v>2875</v>
      </c>
      <c r="Q684" s="315">
        <v>73373</v>
      </c>
      <c r="R684" s="314" t="s">
        <v>2246</v>
      </c>
      <c r="S684" s="313" t="s">
        <v>2245</v>
      </c>
      <c r="T684" s="313" t="s">
        <v>2245</v>
      </c>
      <c r="U684" s="316" t="s">
        <v>2245</v>
      </c>
    </row>
    <row r="685" spans="12:21" ht="18" customHeight="1" x14ac:dyDescent="0.25">
      <c r="L685" s="316" t="s">
        <v>2248</v>
      </c>
      <c r="M685" s="317" t="s">
        <v>2250</v>
      </c>
      <c r="N685" s="316" t="s">
        <v>2072</v>
      </c>
      <c r="O685" s="316" t="s">
        <v>2233</v>
      </c>
      <c r="P685" s="318" t="s">
        <v>2875</v>
      </c>
      <c r="Q685" s="315">
        <v>26962</v>
      </c>
      <c r="R685" s="314" t="s">
        <v>2249</v>
      </c>
      <c r="S685" s="313" t="s">
        <v>2248</v>
      </c>
      <c r="T685" s="313" t="s">
        <v>2248</v>
      </c>
      <c r="U685" s="316" t="s">
        <v>2248</v>
      </c>
    </row>
    <row r="686" spans="12:21" ht="18" customHeight="1" x14ac:dyDescent="0.25">
      <c r="L686" s="316" t="s">
        <v>2251</v>
      </c>
      <c r="M686" s="317" t="s">
        <v>2253</v>
      </c>
      <c r="N686" s="316" t="s">
        <v>2072</v>
      </c>
      <c r="O686" s="316" t="s">
        <v>2233</v>
      </c>
      <c r="P686" s="318" t="s">
        <v>2875</v>
      </c>
      <c r="Q686" s="315">
        <v>64040</v>
      </c>
      <c r="R686" s="314" t="s">
        <v>2252</v>
      </c>
      <c r="S686" s="313" t="s">
        <v>2251</v>
      </c>
      <c r="T686" s="313" t="s">
        <v>2251</v>
      </c>
      <c r="U686" s="316" t="s">
        <v>2251</v>
      </c>
    </row>
    <row r="687" spans="12:21" ht="18" customHeight="1" x14ac:dyDescent="0.25">
      <c r="L687" s="316" t="s">
        <v>2239</v>
      </c>
      <c r="M687" s="317" t="s">
        <v>2241</v>
      </c>
      <c r="N687" s="316" t="s">
        <v>2072</v>
      </c>
      <c r="O687" s="316" t="s">
        <v>2233</v>
      </c>
      <c r="P687" s="318" t="s">
        <v>2875</v>
      </c>
      <c r="Q687" s="315">
        <v>54268</v>
      </c>
      <c r="R687" s="314" t="s">
        <v>2240</v>
      </c>
      <c r="S687" s="313" t="s">
        <v>2239</v>
      </c>
      <c r="T687" s="313" t="s">
        <v>2239</v>
      </c>
      <c r="U687" s="316" t="s">
        <v>2239</v>
      </c>
    </row>
    <row r="688" spans="12:21" ht="18" customHeight="1" x14ac:dyDescent="0.25">
      <c r="L688" s="316" t="s">
        <v>2254</v>
      </c>
      <c r="M688" s="317" t="s">
        <v>2257</v>
      </c>
      <c r="N688" s="316" t="s">
        <v>2072</v>
      </c>
      <c r="O688" s="316" t="s">
        <v>2255</v>
      </c>
      <c r="P688" s="318" t="s">
        <v>2875</v>
      </c>
      <c r="Q688" s="315">
        <v>35872</v>
      </c>
      <c r="R688" s="314" t="s">
        <v>2256</v>
      </c>
      <c r="S688" s="313" t="s">
        <v>2254</v>
      </c>
      <c r="T688" s="313" t="s">
        <v>2254</v>
      </c>
      <c r="U688" s="316" t="s">
        <v>2254</v>
      </c>
    </row>
    <row r="689" spans="12:21" ht="18" customHeight="1" x14ac:dyDescent="0.25">
      <c r="L689" s="316" t="s">
        <v>2258</v>
      </c>
      <c r="M689" s="317" t="s">
        <v>2260</v>
      </c>
      <c r="N689" s="316" t="s">
        <v>2072</v>
      </c>
      <c r="O689" s="316" t="s">
        <v>2255</v>
      </c>
      <c r="P689" s="318" t="s">
        <v>2875</v>
      </c>
      <c r="Q689" s="315">
        <v>31218</v>
      </c>
      <c r="R689" s="314" t="s">
        <v>2259</v>
      </c>
      <c r="S689" s="313" t="s">
        <v>2258</v>
      </c>
      <c r="T689" s="313" t="s">
        <v>2258</v>
      </c>
      <c r="U689" s="316" t="s">
        <v>2258</v>
      </c>
    </row>
    <row r="690" spans="12:21" ht="18" customHeight="1" x14ac:dyDescent="0.25">
      <c r="L690" s="316" t="s">
        <v>2276</v>
      </c>
      <c r="M690" s="317" t="s">
        <v>2278</v>
      </c>
      <c r="N690" s="316" t="s">
        <v>2072</v>
      </c>
      <c r="O690" s="316" t="s">
        <v>2255</v>
      </c>
      <c r="P690" s="318" t="s">
        <v>2875</v>
      </c>
      <c r="Q690" s="315">
        <v>21198</v>
      </c>
      <c r="R690" s="314" t="s">
        <v>2277</v>
      </c>
      <c r="S690" s="313" t="s">
        <v>2276</v>
      </c>
      <c r="T690" s="313" t="s">
        <v>2276</v>
      </c>
      <c r="U690" s="316" t="s">
        <v>2276</v>
      </c>
    </row>
    <row r="691" spans="12:21" ht="18" customHeight="1" x14ac:dyDescent="0.25">
      <c r="L691" s="316" t="s">
        <v>2267</v>
      </c>
      <c r="M691" s="317" t="s">
        <v>2269</v>
      </c>
      <c r="N691" s="316" t="s">
        <v>2072</v>
      </c>
      <c r="O691" s="316" t="s">
        <v>2255</v>
      </c>
      <c r="P691" s="318" t="s">
        <v>2875</v>
      </c>
      <c r="Q691" s="315">
        <v>23101</v>
      </c>
      <c r="R691" s="314" t="s">
        <v>2268</v>
      </c>
      <c r="S691" s="313" t="s">
        <v>2267</v>
      </c>
      <c r="T691" s="313" t="s">
        <v>2267</v>
      </c>
      <c r="U691" s="316" t="s">
        <v>2267</v>
      </c>
    </row>
    <row r="692" spans="12:21" ht="18" customHeight="1" x14ac:dyDescent="0.25">
      <c r="L692" s="316" t="s">
        <v>2279</v>
      </c>
      <c r="M692" s="317" t="s">
        <v>2281</v>
      </c>
      <c r="N692" s="316" t="s">
        <v>2072</v>
      </c>
      <c r="O692" s="316" t="s">
        <v>2255</v>
      </c>
      <c r="P692" s="318" t="s">
        <v>2875</v>
      </c>
      <c r="Q692" s="315">
        <v>121171</v>
      </c>
      <c r="R692" s="314" t="s">
        <v>2280</v>
      </c>
      <c r="S692" s="313" t="s">
        <v>2279</v>
      </c>
      <c r="T692" s="313" t="s">
        <v>2279</v>
      </c>
      <c r="U692" s="316" t="s">
        <v>2279</v>
      </c>
    </row>
    <row r="693" spans="12:21" ht="18" customHeight="1" x14ac:dyDescent="0.25">
      <c r="L693" s="316" t="s">
        <v>2270</v>
      </c>
      <c r="M693" s="317" t="s">
        <v>2272</v>
      </c>
      <c r="N693" s="316" t="s">
        <v>2072</v>
      </c>
      <c r="O693" s="316" t="s">
        <v>2255</v>
      </c>
      <c r="P693" s="318" t="s">
        <v>2875</v>
      </c>
      <c r="Q693" s="315">
        <v>24192</v>
      </c>
      <c r="R693" s="314" t="s">
        <v>2271</v>
      </c>
      <c r="S693" s="313" t="s">
        <v>2270</v>
      </c>
      <c r="T693" s="313" t="s">
        <v>2270</v>
      </c>
      <c r="U693" s="316" t="s">
        <v>2270</v>
      </c>
    </row>
    <row r="694" spans="12:21" ht="18" customHeight="1" x14ac:dyDescent="0.25">
      <c r="L694" s="316" t="s">
        <v>2273</v>
      </c>
      <c r="M694" s="317" t="s">
        <v>2275</v>
      </c>
      <c r="N694" s="316" t="s">
        <v>2072</v>
      </c>
      <c r="O694" s="316" t="s">
        <v>2255</v>
      </c>
      <c r="P694" s="318" t="s">
        <v>2875</v>
      </c>
      <c r="Q694" s="315">
        <v>22144</v>
      </c>
      <c r="R694" s="314" t="s">
        <v>2274</v>
      </c>
      <c r="S694" s="313" t="s">
        <v>2273</v>
      </c>
      <c r="T694" s="313" t="s">
        <v>2273</v>
      </c>
      <c r="U694" s="316" t="s">
        <v>2273</v>
      </c>
    </row>
    <row r="695" spans="12:21" ht="18" customHeight="1" x14ac:dyDescent="0.25">
      <c r="L695" s="316" t="s">
        <v>2264</v>
      </c>
      <c r="M695" s="317" t="s">
        <v>2266</v>
      </c>
      <c r="N695" s="316" t="s">
        <v>2072</v>
      </c>
      <c r="O695" s="316" t="s">
        <v>2255</v>
      </c>
      <c r="P695" s="318" t="s">
        <v>2875</v>
      </c>
      <c r="Q695" s="315">
        <v>22665</v>
      </c>
      <c r="R695" s="314" t="s">
        <v>2265</v>
      </c>
      <c r="S695" s="313" t="s">
        <v>2264</v>
      </c>
      <c r="T695" s="313" t="s">
        <v>2264</v>
      </c>
      <c r="U695" s="316" t="s">
        <v>2264</v>
      </c>
    </row>
    <row r="696" spans="12:21" ht="18" customHeight="1" x14ac:dyDescent="0.25">
      <c r="L696" s="316" t="s">
        <v>2261</v>
      </c>
      <c r="M696" s="317" t="s">
        <v>2263</v>
      </c>
      <c r="N696" s="316" t="s">
        <v>2072</v>
      </c>
      <c r="O696" s="316" t="s">
        <v>2255</v>
      </c>
      <c r="P696" s="318" t="s">
        <v>2875</v>
      </c>
      <c r="Q696" s="315">
        <v>17629</v>
      </c>
      <c r="R696" s="314" t="s">
        <v>2262</v>
      </c>
      <c r="S696" s="313" t="s">
        <v>2261</v>
      </c>
      <c r="T696" s="313" t="s">
        <v>2261</v>
      </c>
      <c r="U696" s="316" t="s">
        <v>2261</v>
      </c>
    </row>
    <row r="697" spans="12:21" ht="18" customHeight="1" x14ac:dyDescent="0.25">
      <c r="L697" s="316" t="s">
        <v>2088</v>
      </c>
      <c r="M697" s="317" t="s">
        <v>2090</v>
      </c>
      <c r="N697" s="316" t="s">
        <v>2072</v>
      </c>
      <c r="O697" s="316" t="s">
        <v>2073</v>
      </c>
      <c r="P697" s="318" t="s">
        <v>2875</v>
      </c>
      <c r="Q697" s="315">
        <v>51553</v>
      </c>
      <c r="R697" s="314" t="s">
        <v>2089</v>
      </c>
      <c r="S697" s="313" t="s">
        <v>2088</v>
      </c>
      <c r="T697" s="313" t="s">
        <v>2088</v>
      </c>
      <c r="U697" s="316" t="s">
        <v>2088</v>
      </c>
    </row>
    <row r="698" spans="12:21" ht="18" customHeight="1" x14ac:dyDescent="0.25">
      <c r="L698" s="316" t="s">
        <v>2082</v>
      </c>
      <c r="M698" s="317" t="s">
        <v>2084</v>
      </c>
      <c r="N698" s="316" t="s">
        <v>2072</v>
      </c>
      <c r="O698" s="316" t="s">
        <v>2073</v>
      </c>
      <c r="P698" s="318" t="s">
        <v>2875</v>
      </c>
      <c r="Q698" s="315">
        <v>27465</v>
      </c>
      <c r="R698" s="314" t="s">
        <v>2083</v>
      </c>
      <c r="S698" s="313" t="s">
        <v>2082</v>
      </c>
      <c r="T698" s="313" t="s">
        <v>2082</v>
      </c>
      <c r="U698" s="316" t="s">
        <v>2082</v>
      </c>
    </row>
    <row r="699" spans="12:21" ht="18" customHeight="1" x14ac:dyDescent="0.25">
      <c r="L699" s="316" t="s">
        <v>2076</v>
      </c>
      <c r="M699" s="317" t="s">
        <v>2078</v>
      </c>
      <c r="N699" s="316" t="s">
        <v>2072</v>
      </c>
      <c r="O699" s="316" t="s">
        <v>2073</v>
      </c>
      <c r="P699" s="318" t="s">
        <v>2875</v>
      </c>
      <c r="Q699" s="315">
        <v>15158</v>
      </c>
      <c r="R699" s="314" t="s">
        <v>2077</v>
      </c>
      <c r="S699" s="313" t="s">
        <v>2076</v>
      </c>
      <c r="T699" s="313" t="s">
        <v>2076</v>
      </c>
      <c r="U699" s="316" t="s">
        <v>2076</v>
      </c>
    </row>
    <row r="700" spans="12:21" ht="18" customHeight="1" x14ac:dyDescent="0.25">
      <c r="L700" s="316" t="s">
        <v>2091</v>
      </c>
      <c r="M700" s="317" t="s">
        <v>2093</v>
      </c>
      <c r="N700" s="316" t="s">
        <v>2072</v>
      </c>
      <c r="O700" s="316" t="s">
        <v>2073</v>
      </c>
      <c r="P700" s="318" t="s">
        <v>2875</v>
      </c>
      <c r="Q700" s="315">
        <v>67531</v>
      </c>
      <c r="R700" s="314" t="s">
        <v>2092</v>
      </c>
      <c r="S700" s="313" t="s">
        <v>2091</v>
      </c>
      <c r="T700" s="313" t="s">
        <v>2091</v>
      </c>
      <c r="U700" s="316" t="s">
        <v>2091</v>
      </c>
    </row>
    <row r="701" spans="12:21" ht="18" customHeight="1" x14ac:dyDescent="0.25">
      <c r="L701" s="316" t="s">
        <v>2071</v>
      </c>
      <c r="M701" s="317" t="s">
        <v>2075</v>
      </c>
      <c r="N701" s="316" t="s">
        <v>2072</v>
      </c>
      <c r="O701" s="316" t="s">
        <v>2073</v>
      </c>
      <c r="P701" s="318" t="s">
        <v>2875</v>
      </c>
      <c r="Q701" s="315">
        <v>45190</v>
      </c>
      <c r="R701" s="314" t="s">
        <v>2074</v>
      </c>
      <c r="S701" s="313" t="s">
        <v>2071</v>
      </c>
      <c r="T701" s="313" t="s">
        <v>2071</v>
      </c>
      <c r="U701" s="316" t="s">
        <v>2071</v>
      </c>
    </row>
    <row r="702" spans="12:21" ht="18" customHeight="1" x14ac:dyDescent="0.25">
      <c r="L702" s="316" t="s">
        <v>2085</v>
      </c>
      <c r="M702" s="317" t="s">
        <v>2087</v>
      </c>
      <c r="N702" s="316" t="s">
        <v>2072</v>
      </c>
      <c r="O702" s="316" t="s">
        <v>2073</v>
      </c>
      <c r="P702" s="318" t="s">
        <v>2875</v>
      </c>
      <c r="Q702" s="315">
        <v>82640</v>
      </c>
      <c r="R702" s="314" t="s">
        <v>2086</v>
      </c>
      <c r="S702" s="313" t="s">
        <v>2085</v>
      </c>
      <c r="T702" s="313" t="s">
        <v>2085</v>
      </c>
      <c r="U702" s="316" t="s">
        <v>2085</v>
      </c>
    </row>
    <row r="703" spans="12:21" ht="18" customHeight="1" x14ac:dyDescent="0.25">
      <c r="L703" s="316" t="s">
        <v>2079</v>
      </c>
      <c r="M703" s="317" t="s">
        <v>2081</v>
      </c>
      <c r="N703" s="316" t="s">
        <v>2072</v>
      </c>
      <c r="O703" s="316" t="s">
        <v>2073</v>
      </c>
      <c r="P703" s="318" t="s">
        <v>2875</v>
      </c>
      <c r="Q703" s="315">
        <v>31151</v>
      </c>
      <c r="R703" s="314" t="s">
        <v>2080</v>
      </c>
      <c r="S703" s="313" t="s">
        <v>2079</v>
      </c>
      <c r="T703" s="313" t="s">
        <v>2079</v>
      </c>
      <c r="U703" s="316" t="s">
        <v>2079</v>
      </c>
    </row>
    <row r="704" spans="12:21" ht="18" customHeight="1" x14ac:dyDescent="0.25">
      <c r="L704" s="316" t="s">
        <v>1116</v>
      </c>
      <c r="M704" s="317" t="s">
        <v>1118</v>
      </c>
      <c r="N704" s="316" t="s">
        <v>978</v>
      </c>
      <c r="O704" s="316" t="s">
        <v>1113</v>
      </c>
      <c r="P704" s="318" t="s">
        <v>2875</v>
      </c>
      <c r="Q704" s="315">
        <v>21984</v>
      </c>
      <c r="R704" s="314" t="s">
        <v>1117</v>
      </c>
      <c r="S704" s="313" t="s">
        <v>1116</v>
      </c>
      <c r="T704" s="313" t="s">
        <v>1116</v>
      </c>
      <c r="U704" s="316" t="s">
        <v>1116</v>
      </c>
    </row>
    <row r="705" spans="12:21" ht="18" customHeight="1" x14ac:dyDescent="0.25">
      <c r="L705" s="316" t="s">
        <v>1119</v>
      </c>
      <c r="M705" s="317" t="s">
        <v>1121</v>
      </c>
      <c r="N705" s="316" t="s">
        <v>978</v>
      </c>
      <c r="O705" s="316" t="s">
        <v>1113</v>
      </c>
      <c r="P705" s="318" t="s">
        <v>2875</v>
      </c>
      <c r="Q705" s="315">
        <v>24490</v>
      </c>
      <c r="R705" s="314" t="s">
        <v>1120</v>
      </c>
      <c r="S705" s="313" t="s">
        <v>1119</v>
      </c>
      <c r="T705" s="313" t="s">
        <v>1119</v>
      </c>
      <c r="U705" s="316" t="s">
        <v>1119</v>
      </c>
    </row>
    <row r="706" spans="12:21" ht="18" customHeight="1" x14ac:dyDescent="0.25">
      <c r="L706" s="316" t="s">
        <v>1125</v>
      </c>
      <c r="M706" s="317" t="s">
        <v>1127</v>
      </c>
      <c r="N706" s="316" t="s">
        <v>978</v>
      </c>
      <c r="O706" s="316" t="s">
        <v>1113</v>
      </c>
      <c r="P706" s="318" t="s">
        <v>2875</v>
      </c>
      <c r="Q706" s="315">
        <v>15801</v>
      </c>
      <c r="R706" s="314" t="s">
        <v>1126</v>
      </c>
      <c r="S706" s="313" t="s">
        <v>1125</v>
      </c>
      <c r="T706" s="313" t="s">
        <v>1125</v>
      </c>
      <c r="U706" s="316" t="s">
        <v>1125</v>
      </c>
    </row>
    <row r="707" spans="12:21" ht="18" customHeight="1" x14ac:dyDescent="0.25">
      <c r="L707" s="316" t="s">
        <v>1122</v>
      </c>
      <c r="M707" s="317" t="s">
        <v>1124</v>
      </c>
      <c r="N707" s="316" t="s">
        <v>978</v>
      </c>
      <c r="O707" s="316" t="s">
        <v>1113</v>
      </c>
      <c r="P707" s="318" t="s">
        <v>2875</v>
      </c>
      <c r="Q707" s="315">
        <v>16823</v>
      </c>
      <c r="R707" s="314" t="s">
        <v>1123</v>
      </c>
      <c r="S707" s="313" t="s">
        <v>1122</v>
      </c>
      <c r="T707" s="313" t="s">
        <v>1122</v>
      </c>
      <c r="U707" s="316" t="s">
        <v>1122</v>
      </c>
    </row>
    <row r="708" spans="12:21" ht="18" customHeight="1" x14ac:dyDescent="0.25">
      <c r="L708" s="316" t="s">
        <v>1112</v>
      </c>
      <c r="M708" s="317" t="s">
        <v>1115</v>
      </c>
      <c r="N708" s="316" t="s">
        <v>978</v>
      </c>
      <c r="O708" s="316" t="s">
        <v>1113</v>
      </c>
      <c r="P708" s="318" t="s">
        <v>2875</v>
      </c>
      <c r="Q708" s="315">
        <v>99179</v>
      </c>
      <c r="R708" s="314" t="s">
        <v>1114</v>
      </c>
      <c r="S708" s="313" t="s">
        <v>1112</v>
      </c>
      <c r="T708" s="313" t="s">
        <v>1112</v>
      </c>
      <c r="U708" s="316" t="s">
        <v>1112</v>
      </c>
    </row>
    <row r="709" spans="12:21" ht="18" customHeight="1" x14ac:dyDescent="0.25">
      <c r="L709" s="316" t="s">
        <v>1074</v>
      </c>
      <c r="M709" s="317" t="s">
        <v>1076</v>
      </c>
      <c r="N709" s="316" t="s">
        <v>978</v>
      </c>
      <c r="O709" s="316" t="s">
        <v>1026</v>
      </c>
      <c r="P709" s="318" t="s">
        <v>2875</v>
      </c>
      <c r="Q709" s="315">
        <v>18874</v>
      </c>
      <c r="R709" s="314" t="s">
        <v>1075</v>
      </c>
      <c r="S709" s="313" t="s">
        <v>1074</v>
      </c>
      <c r="T709" s="313" t="s">
        <v>1074</v>
      </c>
      <c r="U709" s="316" t="s">
        <v>1074</v>
      </c>
    </row>
    <row r="710" spans="12:21" ht="18" customHeight="1" x14ac:dyDescent="0.25">
      <c r="L710" s="316" t="s">
        <v>1062</v>
      </c>
      <c r="M710" s="317" t="s">
        <v>1064</v>
      </c>
      <c r="N710" s="316" t="s">
        <v>978</v>
      </c>
      <c r="O710" s="316" t="s">
        <v>1026</v>
      </c>
      <c r="P710" s="318" t="s">
        <v>2875</v>
      </c>
      <c r="Q710" s="315">
        <v>16563</v>
      </c>
      <c r="R710" s="314" t="s">
        <v>1063</v>
      </c>
      <c r="S710" s="313" t="s">
        <v>1062</v>
      </c>
      <c r="T710" s="313" t="s">
        <v>1062</v>
      </c>
      <c r="U710" s="316" t="s">
        <v>1062</v>
      </c>
    </row>
    <row r="711" spans="12:21" ht="18" customHeight="1" x14ac:dyDescent="0.25">
      <c r="L711" s="316" t="s">
        <v>1050</v>
      </c>
      <c r="M711" s="317" t="s">
        <v>1052</v>
      </c>
      <c r="N711" s="316" t="s">
        <v>978</v>
      </c>
      <c r="O711" s="316" t="s">
        <v>1026</v>
      </c>
      <c r="P711" s="318" t="s">
        <v>2875</v>
      </c>
      <c r="Q711" s="315">
        <v>378839</v>
      </c>
      <c r="R711" s="314" t="s">
        <v>1051</v>
      </c>
      <c r="S711" s="313" t="s">
        <v>1050</v>
      </c>
      <c r="T711" s="313" t="s">
        <v>1050</v>
      </c>
      <c r="U711" s="316" t="s">
        <v>1050</v>
      </c>
    </row>
    <row r="712" spans="12:21" ht="18" customHeight="1" x14ac:dyDescent="0.25">
      <c r="L712" s="316" t="s">
        <v>1035</v>
      </c>
      <c r="M712" s="317" t="s">
        <v>1037</v>
      </c>
      <c r="N712" s="316" t="s">
        <v>978</v>
      </c>
      <c r="O712" s="316" t="s">
        <v>1026</v>
      </c>
      <c r="P712" s="318" t="s">
        <v>2875</v>
      </c>
      <c r="Q712" s="315">
        <v>47141</v>
      </c>
      <c r="R712" s="314" t="s">
        <v>1036</v>
      </c>
      <c r="S712" s="313" t="s">
        <v>1035</v>
      </c>
      <c r="T712" s="313" t="s">
        <v>1035</v>
      </c>
      <c r="U712" s="316" t="s">
        <v>1035</v>
      </c>
    </row>
    <row r="713" spans="12:21" ht="18" customHeight="1" x14ac:dyDescent="0.25">
      <c r="L713" s="316" t="s">
        <v>1068</v>
      </c>
      <c r="M713" s="317" t="s">
        <v>1070</v>
      </c>
      <c r="N713" s="316" t="s">
        <v>978</v>
      </c>
      <c r="O713" s="316" t="s">
        <v>1026</v>
      </c>
      <c r="P713" s="318" t="s">
        <v>2875</v>
      </c>
      <c r="Q713" s="315">
        <v>50551</v>
      </c>
      <c r="R713" s="314" t="s">
        <v>1069</v>
      </c>
      <c r="S713" s="313" t="s">
        <v>1068</v>
      </c>
      <c r="T713" s="313" t="s">
        <v>1068</v>
      </c>
      <c r="U713" s="316" t="s">
        <v>1068</v>
      </c>
    </row>
    <row r="714" spans="12:21" ht="18" customHeight="1" x14ac:dyDescent="0.25">
      <c r="L714" s="316" t="s">
        <v>1041</v>
      </c>
      <c r="M714" s="317" t="s">
        <v>1043</v>
      </c>
      <c r="N714" s="316" t="s">
        <v>978</v>
      </c>
      <c r="O714" s="316" t="s">
        <v>1026</v>
      </c>
      <c r="P714" s="318" t="s">
        <v>2875</v>
      </c>
      <c r="Q714" s="315">
        <v>15998</v>
      </c>
      <c r="R714" s="314" t="s">
        <v>1042</v>
      </c>
      <c r="S714" s="313" t="s">
        <v>1041</v>
      </c>
      <c r="T714" s="313" t="s">
        <v>1041</v>
      </c>
      <c r="U714" s="316" t="s">
        <v>1041</v>
      </c>
    </row>
    <row r="715" spans="12:21" ht="18" customHeight="1" x14ac:dyDescent="0.25">
      <c r="L715" s="316" t="s">
        <v>1025</v>
      </c>
      <c r="M715" s="317" t="s">
        <v>1028</v>
      </c>
      <c r="N715" s="316" t="s">
        <v>978</v>
      </c>
      <c r="O715" s="316" t="s">
        <v>1026</v>
      </c>
      <c r="P715" s="318" t="s">
        <v>2875</v>
      </c>
      <c r="Q715" s="315">
        <v>25566</v>
      </c>
      <c r="R715" s="314" t="s">
        <v>1027</v>
      </c>
      <c r="S715" s="313" t="s">
        <v>1025</v>
      </c>
      <c r="T715" s="313" t="s">
        <v>1025</v>
      </c>
      <c r="U715" s="316" t="s">
        <v>1025</v>
      </c>
    </row>
    <row r="716" spans="12:21" ht="18" customHeight="1" x14ac:dyDescent="0.25">
      <c r="L716" s="316" t="s">
        <v>1053</v>
      </c>
      <c r="M716" s="317" t="s">
        <v>1055</v>
      </c>
      <c r="N716" s="316" t="s">
        <v>978</v>
      </c>
      <c r="O716" s="316" t="s">
        <v>1026</v>
      </c>
      <c r="P716" s="318" t="s">
        <v>2875</v>
      </c>
      <c r="Q716" s="315">
        <v>23082</v>
      </c>
      <c r="R716" s="314" t="s">
        <v>1054</v>
      </c>
      <c r="S716" s="313" t="s">
        <v>1053</v>
      </c>
      <c r="T716" s="313" t="s">
        <v>1053</v>
      </c>
      <c r="U716" s="316" t="s">
        <v>1053</v>
      </c>
    </row>
    <row r="717" spans="12:21" ht="18" customHeight="1" x14ac:dyDescent="0.25">
      <c r="L717" s="316" t="s">
        <v>1032</v>
      </c>
      <c r="M717" s="317" t="s">
        <v>1034</v>
      </c>
      <c r="N717" s="316" t="s">
        <v>978</v>
      </c>
      <c r="O717" s="316" t="s">
        <v>1026</v>
      </c>
      <c r="P717" s="318" t="s">
        <v>2875</v>
      </c>
      <c r="Q717" s="315">
        <v>17940</v>
      </c>
      <c r="R717" s="314" t="s">
        <v>1033</v>
      </c>
      <c r="S717" s="313" t="s">
        <v>1032</v>
      </c>
      <c r="T717" s="313" t="s">
        <v>1032</v>
      </c>
      <c r="U717" s="316" t="s">
        <v>1032</v>
      </c>
    </row>
    <row r="718" spans="12:21" ht="18" customHeight="1" x14ac:dyDescent="0.25">
      <c r="L718" s="316" t="s">
        <v>1065</v>
      </c>
      <c r="M718" s="317" t="s">
        <v>1067</v>
      </c>
      <c r="N718" s="316" t="s">
        <v>978</v>
      </c>
      <c r="O718" s="316" t="s">
        <v>1026</v>
      </c>
      <c r="P718" s="318" t="s">
        <v>2875</v>
      </c>
      <c r="Q718" s="315">
        <v>17159</v>
      </c>
      <c r="R718" s="314" t="s">
        <v>1066</v>
      </c>
      <c r="S718" s="313" t="s">
        <v>1065</v>
      </c>
      <c r="T718" s="313" t="s">
        <v>1065</v>
      </c>
      <c r="U718" s="316" t="s">
        <v>1065</v>
      </c>
    </row>
    <row r="719" spans="12:21" ht="18" customHeight="1" x14ac:dyDescent="0.25">
      <c r="L719" s="316" t="s">
        <v>1044</v>
      </c>
      <c r="M719" s="317" t="s">
        <v>1046</v>
      </c>
      <c r="N719" s="316" t="s">
        <v>978</v>
      </c>
      <c r="O719" s="316" t="s">
        <v>1026</v>
      </c>
      <c r="P719" s="318" t="s">
        <v>2875</v>
      </c>
      <c r="Q719" s="315">
        <v>48795</v>
      </c>
      <c r="R719" s="314" t="s">
        <v>1045</v>
      </c>
      <c r="S719" s="313" t="s">
        <v>1044</v>
      </c>
      <c r="T719" s="313" t="s">
        <v>1044</v>
      </c>
      <c r="U719" s="316" t="s">
        <v>1044</v>
      </c>
    </row>
    <row r="720" spans="12:21" ht="18" customHeight="1" x14ac:dyDescent="0.25">
      <c r="L720" s="316" t="s">
        <v>1056</v>
      </c>
      <c r="M720" s="317" t="s">
        <v>1058</v>
      </c>
      <c r="N720" s="316" t="s">
        <v>978</v>
      </c>
      <c r="O720" s="316" t="s">
        <v>1026</v>
      </c>
      <c r="P720" s="318" t="s">
        <v>2875</v>
      </c>
      <c r="Q720" s="315">
        <v>20294</v>
      </c>
      <c r="R720" s="314" t="s">
        <v>1057</v>
      </c>
      <c r="S720" s="313" t="s">
        <v>1056</v>
      </c>
      <c r="T720" s="313" t="s">
        <v>1056</v>
      </c>
      <c r="U720" s="316" t="s">
        <v>1056</v>
      </c>
    </row>
    <row r="721" spans="12:21" ht="18" customHeight="1" x14ac:dyDescent="0.25">
      <c r="L721" s="316" t="s">
        <v>1038</v>
      </c>
      <c r="M721" s="317" t="s">
        <v>1040</v>
      </c>
      <c r="N721" s="316" t="s">
        <v>978</v>
      </c>
      <c r="O721" s="316" t="s">
        <v>1026</v>
      </c>
      <c r="P721" s="318" t="s">
        <v>2875</v>
      </c>
      <c r="Q721" s="315">
        <v>17336</v>
      </c>
      <c r="R721" s="314" t="s">
        <v>1039</v>
      </c>
      <c r="S721" s="313" t="s">
        <v>1038</v>
      </c>
      <c r="T721" s="313" t="s">
        <v>1038</v>
      </c>
      <c r="U721" s="316" t="s">
        <v>1038</v>
      </c>
    </row>
    <row r="722" spans="12:21" ht="18" customHeight="1" x14ac:dyDescent="0.25">
      <c r="L722" s="316" t="s">
        <v>1029</v>
      </c>
      <c r="M722" s="317" t="s">
        <v>1031</v>
      </c>
      <c r="N722" s="316" t="s">
        <v>978</v>
      </c>
      <c r="O722" s="316" t="s">
        <v>1026</v>
      </c>
      <c r="P722" s="318" t="s">
        <v>2875</v>
      </c>
      <c r="Q722" s="315">
        <v>18319</v>
      </c>
      <c r="R722" s="314" t="s">
        <v>1030</v>
      </c>
      <c r="S722" s="313" t="s">
        <v>1029</v>
      </c>
      <c r="T722" s="313" t="s">
        <v>1029</v>
      </c>
      <c r="U722" s="316" t="s">
        <v>1029</v>
      </c>
    </row>
    <row r="723" spans="12:21" ht="18" customHeight="1" x14ac:dyDescent="0.25">
      <c r="L723" s="316" t="s">
        <v>1071</v>
      </c>
      <c r="M723" s="317" t="s">
        <v>1073</v>
      </c>
      <c r="N723" s="316" t="s">
        <v>978</v>
      </c>
      <c r="O723" s="316" t="s">
        <v>1026</v>
      </c>
      <c r="P723" s="318" t="s">
        <v>2875</v>
      </c>
      <c r="Q723" s="315">
        <v>49331</v>
      </c>
      <c r="R723" s="314" t="s">
        <v>1072</v>
      </c>
      <c r="S723" s="313" t="s">
        <v>1071</v>
      </c>
      <c r="T723" s="313" t="s">
        <v>1071</v>
      </c>
      <c r="U723" s="316" t="s">
        <v>1071</v>
      </c>
    </row>
    <row r="724" spans="12:21" ht="18" customHeight="1" x14ac:dyDescent="0.25">
      <c r="L724" s="316" t="s">
        <v>1047</v>
      </c>
      <c r="M724" s="317" t="s">
        <v>1049</v>
      </c>
      <c r="N724" s="316" t="s">
        <v>978</v>
      </c>
      <c r="O724" s="316" t="s">
        <v>1026</v>
      </c>
      <c r="P724" s="318" t="s">
        <v>2875</v>
      </c>
      <c r="Q724" s="315">
        <v>23411</v>
      </c>
      <c r="R724" s="314" t="s">
        <v>1048</v>
      </c>
      <c r="S724" s="313" t="s">
        <v>1047</v>
      </c>
      <c r="T724" s="313" t="s">
        <v>1047</v>
      </c>
      <c r="U724" s="316" t="s">
        <v>1047</v>
      </c>
    </row>
    <row r="725" spans="12:21" ht="18" customHeight="1" x14ac:dyDescent="0.25">
      <c r="L725" s="316" t="s">
        <v>1059</v>
      </c>
      <c r="M725" s="317" t="s">
        <v>1061</v>
      </c>
      <c r="N725" s="316" t="s">
        <v>978</v>
      </c>
      <c r="O725" s="316" t="s">
        <v>1026</v>
      </c>
      <c r="P725" s="318" t="s">
        <v>2875</v>
      </c>
      <c r="Q725" s="315">
        <v>20689</v>
      </c>
      <c r="R725" s="314" t="s">
        <v>1060</v>
      </c>
      <c r="S725" s="313" t="s">
        <v>1059</v>
      </c>
      <c r="T725" s="313" t="s">
        <v>1059</v>
      </c>
      <c r="U725" s="316" t="s">
        <v>1059</v>
      </c>
    </row>
    <row r="726" spans="12:21" ht="18" customHeight="1" x14ac:dyDescent="0.25">
      <c r="L726" s="316" t="s">
        <v>1142</v>
      </c>
      <c r="M726" s="317" t="s">
        <v>1144</v>
      </c>
      <c r="N726" s="316" t="s">
        <v>978</v>
      </c>
      <c r="O726" s="316" t="s">
        <v>1139</v>
      </c>
      <c r="P726" s="318" t="s">
        <v>2875</v>
      </c>
      <c r="Q726" s="315">
        <v>82353</v>
      </c>
      <c r="R726" s="314" t="s">
        <v>1143</v>
      </c>
      <c r="S726" s="313" t="s">
        <v>1142</v>
      </c>
      <c r="T726" s="313" t="s">
        <v>1142</v>
      </c>
      <c r="U726" s="316" t="s">
        <v>1142</v>
      </c>
    </row>
    <row r="727" spans="12:21" ht="18" customHeight="1" x14ac:dyDescent="0.25">
      <c r="L727" s="316" t="s">
        <v>1138</v>
      </c>
      <c r="M727" s="317" t="s">
        <v>1141</v>
      </c>
      <c r="N727" s="316" t="s">
        <v>978</v>
      </c>
      <c r="O727" s="316" t="s">
        <v>1139</v>
      </c>
      <c r="P727" s="318" t="s">
        <v>2875</v>
      </c>
      <c r="Q727" s="315">
        <v>21106</v>
      </c>
      <c r="R727" s="314" t="s">
        <v>1140</v>
      </c>
      <c r="S727" s="313" t="s">
        <v>1138</v>
      </c>
      <c r="T727" s="313" t="s">
        <v>1138</v>
      </c>
      <c r="U727" s="316" t="s">
        <v>1138</v>
      </c>
    </row>
    <row r="728" spans="12:21" ht="18" customHeight="1" x14ac:dyDescent="0.25">
      <c r="L728" s="316" t="s">
        <v>1090</v>
      </c>
      <c r="M728" s="317" t="s">
        <v>1092</v>
      </c>
      <c r="N728" s="316" t="s">
        <v>978</v>
      </c>
      <c r="O728" s="316" t="s">
        <v>1078</v>
      </c>
      <c r="P728" s="318" t="s">
        <v>2875</v>
      </c>
      <c r="Q728" s="315">
        <v>30807</v>
      </c>
      <c r="R728" s="314" t="s">
        <v>1091</v>
      </c>
      <c r="S728" s="313" t="s">
        <v>1090</v>
      </c>
      <c r="T728" s="313" t="s">
        <v>1090</v>
      </c>
      <c r="U728" s="316" t="s">
        <v>1090</v>
      </c>
    </row>
    <row r="729" spans="12:21" ht="18" customHeight="1" x14ac:dyDescent="0.25">
      <c r="L729" s="316" t="s">
        <v>1077</v>
      </c>
      <c r="M729" s="317" t="s">
        <v>1080</v>
      </c>
      <c r="N729" s="316" t="s">
        <v>978</v>
      </c>
      <c r="O729" s="316" t="s">
        <v>1078</v>
      </c>
      <c r="P729" s="318" t="s">
        <v>2875</v>
      </c>
      <c r="Q729" s="315">
        <v>28101</v>
      </c>
      <c r="R729" s="314" t="s">
        <v>1079</v>
      </c>
      <c r="S729" s="313" t="s">
        <v>1077</v>
      </c>
      <c r="T729" s="313" t="s">
        <v>1077</v>
      </c>
      <c r="U729" s="316" t="s">
        <v>1077</v>
      </c>
    </row>
    <row r="730" spans="12:21" ht="18" customHeight="1" x14ac:dyDescent="0.25">
      <c r="L730" s="316" t="s">
        <v>1084</v>
      </c>
      <c r="M730" s="317" t="s">
        <v>1086</v>
      </c>
      <c r="N730" s="316" t="s">
        <v>978</v>
      </c>
      <c r="O730" s="316" t="s">
        <v>1078</v>
      </c>
      <c r="P730" s="318" t="s">
        <v>2875</v>
      </c>
      <c r="Q730" s="315">
        <v>157783</v>
      </c>
      <c r="R730" s="314" t="s">
        <v>1085</v>
      </c>
      <c r="S730" s="313" t="s">
        <v>1084</v>
      </c>
      <c r="T730" s="313" t="s">
        <v>1084</v>
      </c>
      <c r="U730" s="316" t="s">
        <v>1084</v>
      </c>
    </row>
    <row r="731" spans="12:21" ht="18" customHeight="1" x14ac:dyDescent="0.25">
      <c r="L731" s="316" t="s">
        <v>1081</v>
      </c>
      <c r="M731" s="317" t="s">
        <v>1083</v>
      </c>
      <c r="N731" s="316" t="s">
        <v>978</v>
      </c>
      <c r="O731" s="316" t="s">
        <v>1078</v>
      </c>
      <c r="P731" s="318" t="s">
        <v>2875</v>
      </c>
      <c r="Q731" s="315">
        <v>16762</v>
      </c>
      <c r="R731" s="314" t="s">
        <v>1082</v>
      </c>
      <c r="S731" s="313" t="s">
        <v>1081</v>
      </c>
      <c r="T731" s="313" t="s">
        <v>1081</v>
      </c>
      <c r="U731" s="316" t="s">
        <v>1081</v>
      </c>
    </row>
    <row r="732" spans="12:21" ht="18" customHeight="1" x14ac:dyDescent="0.25">
      <c r="L732" s="316" t="s">
        <v>1087</v>
      </c>
      <c r="M732" s="317" t="s">
        <v>1089</v>
      </c>
      <c r="N732" s="316" t="s">
        <v>978</v>
      </c>
      <c r="O732" s="316" t="s">
        <v>1078</v>
      </c>
      <c r="P732" s="318" t="s">
        <v>2875</v>
      </c>
      <c r="Q732" s="315">
        <v>33559</v>
      </c>
      <c r="R732" s="314" t="s">
        <v>1088</v>
      </c>
      <c r="S732" s="313" t="s">
        <v>1087</v>
      </c>
      <c r="T732" s="313" t="s">
        <v>1087</v>
      </c>
      <c r="U732" s="316" t="s">
        <v>1087</v>
      </c>
    </row>
    <row r="733" spans="12:21" ht="18" customHeight="1" x14ac:dyDescent="0.25">
      <c r="L733" s="316" t="s">
        <v>984</v>
      </c>
      <c r="M733" s="317" t="s">
        <v>987</v>
      </c>
      <c r="N733" s="316" t="s">
        <v>978</v>
      </c>
      <c r="O733" s="316" t="s">
        <v>985</v>
      </c>
      <c r="P733" s="318" t="s">
        <v>2875</v>
      </c>
      <c r="Q733" s="315">
        <v>15532</v>
      </c>
      <c r="R733" s="314" t="s">
        <v>986</v>
      </c>
      <c r="S733" s="313" t="s">
        <v>984</v>
      </c>
      <c r="T733" s="313" t="s">
        <v>984</v>
      </c>
      <c r="U733" s="316" t="s">
        <v>984</v>
      </c>
    </row>
    <row r="734" spans="12:21" ht="18" customHeight="1" x14ac:dyDescent="0.25">
      <c r="L734" s="316" t="s">
        <v>994</v>
      </c>
      <c r="M734" s="317" t="s">
        <v>996</v>
      </c>
      <c r="N734" s="316" t="s">
        <v>978</v>
      </c>
      <c r="O734" s="316" t="s">
        <v>985</v>
      </c>
      <c r="P734" s="318" t="s">
        <v>2875</v>
      </c>
      <c r="Q734" s="315">
        <v>88824</v>
      </c>
      <c r="R734" s="314" t="s">
        <v>995</v>
      </c>
      <c r="S734" s="313" t="s">
        <v>994</v>
      </c>
      <c r="T734" s="313" t="s">
        <v>994</v>
      </c>
      <c r="U734" s="316" t="s">
        <v>994</v>
      </c>
    </row>
    <row r="735" spans="12:21" ht="18" customHeight="1" x14ac:dyDescent="0.25">
      <c r="L735" s="316" t="s">
        <v>1003</v>
      </c>
      <c r="M735" s="317" t="s">
        <v>1005</v>
      </c>
      <c r="N735" s="316" t="s">
        <v>978</v>
      </c>
      <c r="O735" s="316" t="s">
        <v>985</v>
      </c>
      <c r="P735" s="318" t="s">
        <v>2875</v>
      </c>
      <c r="Q735" s="315">
        <v>62056</v>
      </c>
      <c r="R735" s="314" t="s">
        <v>1004</v>
      </c>
      <c r="S735" s="313" t="s">
        <v>1003</v>
      </c>
      <c r="T735" s="313" t="s">
        <v>1003</v>
      </c>
      <c r="U735" s="316" t="s">
        <v>1003</v>
      </c>
    </row>
    <row r="736" spans="12:21" ht="18" customHeight="1" x14ac:dyDescent="0.25">
      <c r="L736" s="316" t="s">
        <v>991</v>
      </c>
      <c r="M736" s="317" t="s">
        <v>993</v>
      </c>
      <c r="N736" s="316" t="s">
        <v>978</v>
      </c>
      <c r="O736" s="316" t="s">
        <v>985</v>
      </c>
      <c r="P736" s="318" t="s">
        <v>2875</v>
      </c>
      <c r="Q736" s="315">
        <v>46216</v>
      </c>
      <c r="R736" s="314" t="s">
        <v>992</v>
      </c>
      <c r="S736" s="313" t="s">
        <v>991</v>
      </c>
      <c r="T736" s="313" t="s">
        <v>991</v>
      </c>
      <c r="U736" s="316" t="s">
        <v>991</v>
      </c>
    </row>
    <row r="737" spans="12:21" ht="18" customHeight="1" x14ac:dyDescent="0.25">
      <c r="L737" s="316" t="s">
        <v>1000</v>
      </c>
      <c r="M737" s="317" t="s">
        <v>1002</v>
      </c>
      <c r="N737" s="316" t="s">
        <v>978</v>
      </c>
      <c r="O737" s="316" t="s">
        <v>985</v>
      </c>
      <c r="P737" s="318" t="s">
        <v>2875</v>
      </c>
      <c r="Q737" s="315">
        <v>23600</v>
      </c>
      <c r="R737" s="314" t="s">
        <v>1001</v>
      </c>
      <c r="S737" s="313" t="s">
        <v>1000</v>
      </c>
      <c r="T737" s="313" t="s">
        <v>1000</v>
      </c>
      <c r="U737" s="316" t="s">
        <v>1000</v>
      </c>
    </row>
    <row r="738" spans="12:21" ht="18" customHeight="1" x14ac:dyDescent="0.25">
      <c r="L738" s="316" t="s">
        <v>997</v>
      </c>
      <c r="M738" s="317" t="s">
        <v>999</v>
      </c>
      <c r="N738" s="316" t="s">
        <v>978</v>
      </c>
      <c r="O738" s="316" t="s">
        <v>985</v>
      </c>
      <c r="P738" s="318" t="s">
        <v>2875</v>
      </c>
      <c r="Q738" s="315">
        <v>22322</v>
      </c>
      <c r="R738" s="314" t="s">
        <v>998</v>
      </c>
      <c r="S738" s="313" t="s">
        <v>997</v>
      </c>
      <c r="T738" s="313" t="s">
        <v>997</v>
      </c>
      <c r="U738" s="316" t="s">
        <v>997</v>
      </c>
    </row>
    <row r="739" spans="12:21" ht="18" customHeight="1" x14ac:dyDescent="0.25">
      <c r="L739" s="316" t="s">
        <v>988</v>
      </c>
      <c r="M739" s="317" t="s">
        <v>990</v>
      </c>
      <c r="N739" s="316" t="s">
        <v>978</v>
      </c>
      <c r="O739" s="316" t="s">
        <v>985</v>
      </c>
      <c r="P739" s="318" t="s">
        <v>2875</v>
      </c>
      <c r="Q739" s="315">
        <v>32283</v>
      </c>
      <c r="R739" s="314" t="s">
        <v>989</v>
      </c>
      <c r="S739" s="313" t="s">
        <v>988</v>
      </c>
      <c r="T739" s="313" t="s">
        <v>988</v>
      </c>
      <c r="U739" s="316" t="s">
        <v>988</v>
      </c>
    </row>
    <row r="740" spans="12:21" ht="18" customHeight="1" x14ac:dyDescent="0.25">
      <c r="L740" s="316" t="s">
        <v>977</v>
      </c>
      <c r="M740" s="317" t="s">
        <v>980</v>
      </c>
      <c r="N740" s="316" t="s">
        <v>978</v>
      </c>
      <c r="O740" s="316" t="s">
        <v>2809</v>
      </c>
      <c r="P740" s="318" t="s">
        <v>2875</v>
      </c>
      <c r="Q740" s="315">
        <v>62285</v>
      </c>
      <c r="R740" s="314" t="s">
        <v>979</v>
      </c>
      <c r="S740" s="313" t="s">
        <v>977</v>
      </c>
      <c r="T740" s="313" t="s">
        <v>977</v>
      </c>
      <c r="U740" s="316" t="s">
        <v>977</v>
      </c>
    </row>
    <row r="741" spans="12:21" ht="18" customHeight="1" x14ac:dyDescent="0.25">
      <c r="L741" s="316" t="s">
        <v>981</v>
      </c>
      <c r="M741" s="317" t="s">
        <v>983</v>
      </c>
      <c r="N741" s="316" t="s">
        <v>978</v>
      </c>
      <c r="O741" s="316" t="s">
        <v>2809</v>
      </c>
      <c r="P741" s="318" t="s">
        <v>2875</v>
      </c>
      <c r="Q741" s="315">
        <v>68889</v>
      </c>
      <c r="R741" s="314" t="s">
        <v>982</v>
      </c>
      <c r="S741" s="313" t="s">
        <v>981</v>
      </c>
      <c r="T741" s="313" t="s">
        <v>981</v>
      </c>
      <c r="U741" s="316" t="s">
        <v>981</v>
      </c>
    </row>
    <row r="742" spans="12:21" ht="18" customHeight="1" x14ac:dyDescent="0.25">
      <c r="L742" s="316" t="s">
        <v>1100</v>
      </c>
      <c r="M742" s="317" t="s">
        <v>1102</v>
      </c>
      <c r="N742" s="316" t="s">
        <v>978</v>
      </c>
      <c r="O742" s="316" t="s">
        <v>1094</v>
      </c>
      <c r="P742" s="318" t="s">
        <v>2875</v>
      </c>
      <c r="Q742" s="315">
        <v>15598</v>
      </c>
      <c r="R742" s="314" t="s">
        <v>1101</v>
      </c>
      <c r="S742" s="313" t="s">
        <v>1100</v>
      </c>
      <c r="T742" s="313" t="s">
        <v>1100</v>
      </c>
      <c r="U742" s="316" t="s">
        <v>1100</v>
      </c>
    </row>
    <row r="743" spans="12:21" ht="18" customHeight="1" x14ac:dyDescent="0.25">
      <c r="L743" s="316" t="s">
        <v>1109</v>
      </c>
      <c r="M743" s="317" t="s">
        <v>1111</v>
      </c>
      <c r="N743" s="316" t="s">
        <v>978</v>
      </c>
      <c r="O743" s="316" t="s">
        <v>1094</v>
      </c>
      <c r="P743" s="318" t="s">
        <v>2875</v>
      </c>
      <c r="Q743" s="315">
        <v>27959</v>
      </c>
      <c r="R743" s="314" t="s">
        <v>1110</v>
      </c>
      <c r="S743" s="313" t="s">
        <v>1109</v>
      </c>
      <c r="T743" s="313" t="s">
        <v>1109</v>
      </c>
      <c r="U743" s="316" t="s">
        <v>1109</v>
      </c>
    </row>
    <row r="744" spans="12:21" ht="18" customHeight="1" x14ac:dyDescent="0.25">
      <c r="L744" s="316" t="s">
        <v>1097</v>
      </c>
      <c r="M744" s="317" t="s">
        <v>1099</v>
      </c>
      <c r="N744" s="316" t="s">
        <v>978</v>
      </c>
      <c r="O744" s="316" t="s">
        <v>1094</v>
      </c>
      <c r="P744" s="318" t="s">
        <v>2875</v>
      </c>
      <c r="Q744" s="315">
        <v>88880</v>
      </c>
      <c r="R744" s="314" t="s">
        <v>1098</v>
      </c>
      <c r="S744" s="313" t="s">
        <v>1097</v>
      </c>
      <c r="T744" s="313" t="s">
        <v>1097</v>
      </c>
      <c r="U744" s="316" t="s">
        <v>1097</v>
      </c>
    </row>
    <row r="745" spans="12:21" ht="18" customHeight="1" x14ac:dyDescent="0.25">
      <c r="L745" s="316" t="s">
        <v>1106</v>
      </c>
      <c r="M745" s="317" t="s">
        <v>1108</v>
      </c>
      <c r="N745" s="316" t="s">
        <v>978</v>
      </c>
      <c r="O745" s="316" t="s">
        <v>1094</v>
      </c>
      <c r="P745" s="318" t="s">
        <v>2875</v>
      </c>
      <c r="Q745" s="315">
        <v>31195</v>
      </c>
      <c r="R745" s="314" t="s">
        <v>1107</v>
      </c>
      <c r="S745" s="313" t="s">
        <v>1106</v>
      </c>
      <c r="T745" s="313" t="s">
        <v>1106</v>
      </c>
      <c r="U745" s="316" t="s">
        <v>1106</v>
      </c>
    </row>
    <row r="746" spans="12:21" ht="18" customHeight="1" x14ac:dyDescent="0.25">
      <c r="L746" s="316" t="s">
        <v>1103</v>
      </c>
      <c r="M746" s="317" t="s">
        <v>1105</v>
      </c>
      <c r="N746" s="316" t="s">
        <v>978</v>
      </c>
      <c r="O746" s="316" t="s">
        <v>1094</v>
      </c>
      <c r="P746" s="318" t="s">
        <v>2875</v>
      </c>
      <c r="Q746" s="315">
        <v>29223</v>
      </c>
      <c r="R746" s="314" t="s">
        <v>1104</v>
      </c>
      <c r="S746" s="313" t="s">
        <v>1103</v>
      </c>
      <c r="T746" s="313" t="s">
        <v>1103</v>
      </c>
      <c r="U746" s="316" t="s">
        <v>1103</v>
      </c>
    </row>
    <row r="747" spans="12:21" ht="18" customHeight="1" x14ac:dyDescent="0.25">
      <c r="L747" s="316" t="s">
        <v>1093</v>
      </c>
      <c r="M747" s="317" t="s">
        <v>1096</v>
      </c>
      <c r="N747" s="316" t="s">
        <v>978</v>
      </c>
      <c r="O747" s="316" t="s">
        <v>1094</v>
      </c>
      <c r="P747" s="318" t="s">
        <v>2875</v>
      </c>
      <c r="Q747" s="315">
        <v>45059</v>
      </c>
      <c r="R747" s="314" t="s">
        <v>1095</v>
      </c>
      <c r="S747" s="313" t="s">
        <v>1093</v>
      </c>
      <c r="T747" s="313" t="s">
        <v>1093</v>
      </c>
      <c r="U747" s="316" t="s">
        <v>1093</v>
      </c>
    </row>
    <row r="748" spans="12:21" ht="18" customHeight="1" x14ac:dyDescent="0.25">
      <c r="L748" s="316" t="s">
        <v>1006</v>
      </c>
      <c r="M748" s="317" t="s">
        <v>1009</v>
      </c>
      <c r="N748" s="316" t="s">
        <v>978</v>
      </c>
      <c r="O748" s="316" t="s">
        <v>1007</v>
      </c>
      <c r="P748" s="318" t="s">
        <v>2875</v>
      </c>
      <c r="Q748" s="315">
        <v>17920</v>
      </c>
      <c r="R748" s="314" t="s">
        <v>1008</v>
      </c>
      <c r="S748" s="313" t="s">
        <v>1006</v>
      </c>
      <c r="T748" s="313" t="s">
        <v>1006</v>
      </c>
      <c r="U748" s="316" t="s">
        <v>1006</v>
      </c>
    </row>
    <row r="749" spans="12:21" ht="18" customHeight="1" x14ac:dyDescent="0.25">
      <c r="L749" s="316" t="s">
        <v>1022</v>
      </c>
      <c r="M749" s="317" t="s">
        <v>1024</v>
      </c>
      <c r="N749" s="316" t="s">
        <v>978</v>
      </c>
      <c r="O749" s="316" t="s">
        <v>1007</v>
      </c>
      <c r="P749" s="318" t="s">
        <v>2875</v>
      </c>
      <c r="Q749" s="315">
        <v>26693</v>
      </c>
      <c r="R749" s="314" t="s">
        <v>1023</v>
      </c>
      <c r="S749" s="313" t="s">
        <v>1022</v>
      </c>
      <c r="T749" s="313" t="s">
        <v>1022</v>
      </c>
      <c r="U749" s="316" t="s">
        <v>1022</v>
      </c>
    </row>
    <row r="750" spans="12:21" ht="18" customHeight="1" x14ac:dyDescent="0.25">
      <c r="L750" s="316" t="s">
        <v>1016</v>
      </c>
      <c r="M750" s="317" t="s">
        <v>1018</v>
      </c>
      <c r="N750" s="316" t="s">
        <v>978</v>
      </c>
      <c r="O750" s="316" t="s">
        <v>1007</v>
      </c>
      <c r="P750" s="318" t="s">
        <v>2875</v>
      </c>
      <c r="Q750" s="315">
        <v>19674</v>
      </c>
      <c r="R750" s="314" t="s">
        <v>1017</v>
      </c>
      <c r="S750" s="313" t="s">
        <v>1016</v>
      </c>
      <c r="T750" s="313" t="s">
        <v>1016</v>
      </c>
      <c r="U750" s="316" t="s">
        <v>1016</v>
      </c>
    </row>
    <row r="751" spans="12:21" ht="18" customHeight="1" x14ac:dyDescent="0.25">
      <c r="L751" s="316" t="s">
        <v>1013</v>
      </c>
      <c r="M751" s="317" t="s">
        <v>1015</v>
      </c>
      <c r="N751" s="316" t="s">
        <v>978</v>
      </c>
      <c r="O751" s="316" t="s">
        <v>1007</v>
      </c>
      <c r="P751" s="318" t="s">
        <v>2875</v>
      </c>
      <c r="Q751" s="315">
        <v>20673</v>
      </c>
      <c r="R751" s="314" t="s">
        <v>1014</v>
      </c>
      <c r="S751" s="313" t="s">
        <v>1013</v>
      </c>
      <c r="T751" s="313" t="s">
        <v>1013</v>
      </c>
      <c r="U751" s="316" t="s">
        <v>1013</v>
      </c>
    </row>
    <row r="752" spans="12:21" ht="18" customHeight="1" x14ac:dyDescent="0.25">
      <c r="L752" s="316" t="s">
        <v>1019</v>
      </c>
      <c r="M752" s="317" t="s">
        <v>1021</v>
      </c>
      <c r="N752" s="316" t="s">
        <v>978</v>
      </c>
      <c r="O752" s="316" t="s">
        <v>1007</v>
      </c>
      <c r="P752" s="318" t="s">
        <v>2875</v>
      </c>
      <c r="Q752" s="315">
        <v>90358</v>
      </c>
      <c r="R752" s="314" t="s">
        <v>1020</v>
      </c>
      <c r="S752" s="313" t="s">
        <v>1019</v>
      </c>
      <c r="T752" s="313" t="s">
        <v>1019</v>
      </c>
      <c r="U752" s="316" t="s">
        <v>1019</v>
      </c>
    </row>
    <row r="753" spans="12:21" ht="18" customHeight="1" x14ac:dyDescent="0.25">
      <c r="L753" s="316" t="s">
        <v>1010</v>
      </c>
      <c r="M753" s="317" t="s">
        <v>1012</v>
      </c>
      <c r="N753" s="316" t="s">
        <v>978</v>
      </c>
      <c r="O753" s="316" t="s">
        <v>1007</v>
      </c>
      <c r="P753" s="318" t="s">
        <v>2875</v>
      </c>
      <c r="Q753" s="315">
        <v>21151</v>
      </c>
      <c r="R753" s="314" t="s">
        <v>1011</v>
      </c>
      <c r="S753" s="313" t="s">
        <v>1010</v>
      </c>
      <c r="T753" s="313" t="s">
        <v>1010</v>
      </c>
      <c r="U753" s="316" t="s">
        <v>1010</v>
      </c>
    </row>
    <row r="754" spans="12:21" ht="18" customHeight="1" x14ac:dyDescent="0.25">
      <c r="L754" s="316" t="s">
        <v>1149</v>
      </c>
      <c r="M754" s="317" t="s">
        <v>1151</v>
      </c>
      <c r="N754" s="316" t="s">
        <v>978</v>
      </c>
      <c r="O754" s="316" t="s">
        <v>1146</v>
      </c>
      <c r="P754" s="318" t="s">
        <v>2875</v>
      </c>
      <c r="Q754" s="315">
        <v>194590</v>
      </c>
      <c r="R754" s="314" t="s">
        <v>1150</v>
      </c>
      <c r="S754" s="313" t="s">
        <v>1149</v>
      </c>
      <c r="T754" s="313" t="s">
        <v>1149</v>
      </c>
      <c r="U754" s="316" t="s">
        <v>1149</v>
      </c>
    </row>
    <row r="755" spans="12:21" ht="18" customHeight="1" x14ac:dyDescent="0.25">
      <c r="L755" s="316" t="s">
        <v>1145</v>
      </c>
      <c r="M755" s="317" t="s">
        <v>1148</v>
      </c>
      <c r="N755" s="316" t="s">
        <v>978</v>
      </c>
      <c r="O755" s="316" t="s">
        <v>1146</v>
      </c>
      <c r="P755" s="318" t="s">
        <v>2875</v>
      </c>
      <c r="Q755" s="315">
        <v>18821</v>
      </c>
      <c r="R755" s="314" t="s">
        <v>1147</v>
      </c>
      <c r="S755" s="313" t="s">
        <v>1145</v>
      </c>
      <c r="T755" s="313" t="s">
        <v>1145</v>
      </c>
      <c r="U755" s="316" t="s">
        <v>1145</v>
      </c>
    </row>
    <row r="756" spans="12:21" ht="18" customHeight="1" x14ac:dyDescent="0.25">
      <c r="L756" s="316" t="s">
        <v>1132</v>
      </c>
      <c r="M756" s="317" t="s">
        <v>1134</v>
      </c>
      <c r="N756" s="316" t="s">
        <v>978</v>
      </c>
      <c r="O756" s="316" t="s">
        <v>1129</v>
      </c>
      <c r="P756" s="318" t="s">
        <v>2875</v>
      </c>
      <c r="Q756" s="315">
        <v>28948</v>
      </c>
      <c r="R756" s="314" t="s">
        <v>1133</v>
      </c>
      <c r="S756" s="313" t="s">
        <v>1132</v>
      </c>
      <c r="T756" s="313" t="s">
        <v>1132</v>
      </c>
      <c r="U756" s="316" t="s">
        <v>1132</v>
      </c>
    </row>
    <row r="757" spans="12:21" ht="18" customHeight="1" x14ac:dyDescent="0.25">
      <c r="L757" s="316" t="s">
        <v>1135</v>
      </c>
      <c r="M757" s="317" t="s">
        <v>1137</v>
      </c>
      <c r="N757" s="316" t="s">
        <v>978</v>
      </c>
      <c r="O757" s="316" t="s">
        <v>1129</v>
      </c>
      <c r="P757" s="318" t="s">
        <v>2875</v>
      </c>
      <c r="Q757" s="315">
        <v>53937</v>
      </c>
      <c r="R757" s="314" t="s">
        <v>1136</v>
      </c>
      <c r="S757" s="313" t="s">
        <v>1135</v>
      </c>
      <c r="T757" s="313" t="s">
        <v>1135</v>
      </c>
      <c r="U757" s="316" t="s">
        <v>1135</v>
      </c>
    </row>
    <row r="758" spans="12:21" ht="18" customHeight="1" x14ac:dyDescent="0.25">
      <c r="L758" s="316" t="s">
        <v>1128</v>
      </c>
      <c r="M758" s="317" t="s">
        <v>1131</v>
      </c>
      <c r="N758" s="316" t="s">
        <v>978</v>
      </c>
      <c r="O758" s="316" t="s">
        <v>1129</v>
      </c>
      <c r="P758" s="318" t="s">
        <v>2875</v>
      </c>
      <c r="Q758" s="315">
        <v>21737</v>
      </c>
      <c r="R758" s="314" t="s">
        <v>1130</v>
      </c>
      <c r="S758" s="313" t="s">
        <v>1128</v>
      </c>
      <c r="T758" s="313" t="s">
        <v>1128</v>
      </c>
      <c r="U758" s="316" t="s">
        <v>1128</v>
      </c>
    </row>
    <row r="759" spans="12:21" ht="18" customHeight="1" x14ac:dyDescent="0.25">
      <c r="L759" s="316" t="s">
        <v>544</v>
      </c>
      <c r="M759" s="317" t="s">
        <v>546</v>
      </c>
      <c r="N759" s="316" t="s">
        <v>531</v>
      </c>
      <c r="O759" s="316" t="s">
        <v>532</v>
      </c>
      <c r="P759" s="318" t="s">
        <v>2875</v>
      </c>
      <c r="Q759" s="315">
        <v>40862</v>
      </c>
      <c r="R759" s="314" t="s">
        <v>545</v>
      </c>
      <c r="S759" s="313" t="s">
        <v>544</v>
      </c>
      <c r="T759" s="313" t="s">
        <v>544</v>
      </c>
      <c r="U759" s="316" t="s">
        <v>544</v>
      </c>
    </row>
    <row r="760" spans="12:21" ht="18" customHeight="1" x14ac:dyDescent="0.25">
      <c r="L760" s="316" t="s">
        <v>535</v>
      </c>
      <c r="M760" s="317" t="s">
        <v>537</v>
      </c>
      <c r="N760" s="316" t="s">
        <v>531</v>
      </c>
      <c r="O760" s="316" t="s">
        <v>532</v>
      </c>
      <c r="P760" s="318" t="s">
        <v>2875</v>
      </c>
      <c r="Q760" s="315">
        <v>22377</v>
      </c>
      <c r="R760" s="314" t="s">
        <v>536</v>
      </c>
      <c r="S760" s="313" t="s">
        <v>535</v>
      </c>
      <c r="T760" s="313" t="s">
        <v>535</v>
      </c>
      <c r="U760" s="316" t="s">
        <v>535</v>
      </c>
    </row>
    <row r="761" spans="12:21" ht="18" customHeight="1" x14ac:dyDescent="0.25">
      <c r="L761" s="316" t="s">
        <v>541</v>
      </c>
      <c r="M761" s="317" t="s">
        <v>543</v>
      </c>
      <c r="N761" s="316" t="s">
        <v>531</v>
      </c>
      <c r="O761" s="316" t="s">
        <v>532</v>
      </c>
      <c r="P761" s="318" t="s">
        <v>2875</v>
      </c>
      <c r="Q761" s="315">
        <v>18073</v>
      </c>
      <c r="R761" s="314" t="s">
        <v>542</v>
      </c>
      <c r="S761" s="313" t="s">
        <v>541</v>
      </c>
      <c r="T761" s="313" t="s">
        <v>541</v>
      </c>
      <c r="U761" s="316" t="s">
        <v>541</v>
      </c>
    </row>
    <row r="762" spans="12:21" ht="18" customHeight="1" x14ac:dyDescent="0.25">
      <c r="L762" s="316" t="s">
        <v>538</v>
      </c>
      <c r="M762" s="317" t="s">
        <v>540</v>
      </c>
      <c r="N762" s="316" t="s">
        <v>531</v>
      </c>
      <c r="O762" s="316" t="s">
        <v>532</v>
      </c>
      <c r="P762" s="318" t="s">
        <v>2875</v>
      </c>
      <c r="Q762" s="315">
        <v>16716</v>
      </c>
      <c r="R762" s="314" t="s">
        <v>539</v>
      </c>
      <c r="S762" s="313" t="s">
        <v>538</v>
      </c>
      <c r="T762" s="313" t="s">
        <v>538</v>
      </c>
      <c r="U762" s="316" t="s">
        <v>538</v>
      </c>
    </row>
    <row r="763" spans="12:21" ht="18" customHeight="1" x14ac:dyDescent="0.25">
      <c r="L763" s="316" t="s">
        <v>530</v>
      </c>
      <c r="M763" s="317" t="s">
        <v>534</v>
      </c>
      <c r="N763" s="316" t="s">
        <v>531</v>
      </c>
      <c r="O763" s="316" t="s">
        <v>532</v>
      </c>
      <c r="P763" s="318" t="s">
        <v>2875</v>
      </c>
      <c r="Q763" s="315">
        <v>107739</v>
      </c>
      <c r="R763" s="314" t="s">
        <v>533</v>
      </c>
      <c r="S763" s="313" t="s">
        <v>530</v>
      </c>
      <c r="T763" s="313" t="s">
        <v>530</v>
      </c>
      <c r="U763" s="316" t="s">
        <v>530</v>
      </c>
    </row>
    <row r="764" spans="12:21" ht="18" customHeight="1" x14ac:dyDescent="0.25">
      <c r="L764" s="316" t="s">
        <v>560</v>
      </c>
      <c r="M764" s="317" t="s">
        <v>562</v>
      </c>
      <c r="N764" s="316" t="s">
        <v>531</v>
      </c>
      <c r="O764" s="316" t="s">
        <v>548</v>
      </c>
      <c r="P764" s="318" t="s">
        <v>2875</v>
      </c>
      <c r="Q764" s="315">
        <v>118288</v>
      </c>
      <c r="R764" s="314" t="s">
        <v>561</v>
      </c>
      <c r="S764" s="313" t="s">
        <v>560</v>
      </c>
      <c r="T764" s="313" t="s">
        <v>560</v>
      </c>
      <c r="U764" s="316" t="s">
        <v>560</v>
      </c>
    </row>
    <row r="765" spans="12:21" ht="18" customHeight="1" x14ac:dyDescent="0.25">
      <c r="L765" s="316" t="s">
        <v>547</v>
      </c>
      <c r="M765" s="317" t="s">
        <v>550</v>
      </c>
      <c r="N765" s="316" t="s">
        <v>531</v>
      </c>
      <c r="O765" s="316" t="s">
        <v>548</v>
      </c>
      <c r="P765" s="318" t="s">
        <v>2875</v>
      </c>
      <c r="Q765" s="315">
        <v>17828</v>
      </c>
      <c r="R765" s="314" t="s">
        <v>549</v>
      </c>
      <c r="S765" s="313" t="s">
        <v>547</v>
      </c>
      <c r="T765" s="313" t="s">
        <v>547</v>
      </c>
      <c r="U765" s="316" t="s">
        <v>547</v>
      </c>
    </row>
    <row r="766" spans="12:21" ht="18" customHeight="1" x14ac:dyDescent="0.25">
      <c r="L766" s="316" t="s">
        <v>557</v>
      </c>
      <c r="M766" s="317" t="s">
        <v>559</v>
      </c>
      <c r="N766" s="316" t="s">
        <v>531</v>
      </c>
      <c r="O766" s="316" t="s">
        <v>548</v>
      </c>
      <c r="P766" s="318" t="s">
        <v>2875</v>
      </c>
      <c r="Q766" s="315">
        <v>39972</v>
      </c>
      <c r="R766" s="314" t="s">
        <v>558</v>
      </c>
      <c r="S766" s="313" t="s">
        <v>557</v>
      </c>
      <c r="T766" s="313" t="s">
        <v>557</v>
      </c>
      <c r="U766" s="316" t="s">
        <v>557</v>
      </c>
    </row>
    <row r="767" spans="12:21" ht="18" customHeight="1" x14ac:dyDescent="0.25">
      <c r="L767" s="316" t="s">
        <v>551</v>
      </c>
      <c r="M767" s="317" t="s">
        <v>553</v>
      </c>
      <c r="N767" s="316" t="s">
        <v>531</v>
      </c>
      <c r="O767" s="316" t="s">
        <v>548</v>
      </c>
      <c r="P767" s="318" t="s">
        <v>2875</v>
      </c>
      <c r="Q767" s="315">
        <v>21471</v>
      </c>
      <c r="R767" s="314" t="s">
        <v>552</v>
      </c>
      <c r="S767" s="313" t="s">
        <v>551</v>
      </c>
      <c r="T767" s="313" t="s">
        <v>551</v>
      </c>
      <c r="U767" s="316" t="s">
        <v>551</v>
      </c>
    </row>
    <row r="768" spans="12:21" ht="18" customHeight="1" x14ac:dyDescent="0.25">
      <c r="L768" s="316" t="s">
        <v>554</v>
      </c>
      <c r="M768" s="317" t="s">
        <v>556</v>
      </c>
      <c r="N768" s="316" t="s">
        <v>531</v>
      </c>
      <c r="O768" s="316" t="s">
        <v>548</v>
      </c>
      <c r="P768" s="318" t="s">
        <v>2875</v>
      </c>
      <c r="Q768" s="315">
        <v>17505</v>
      </c>
      <c r="R768" s="314" t="s">
        <v>555</v>
      </c>
      <c r="S768" s="313" t="s">
        <v>554</v>
      </c>
      <c r="T768" s="313" t="s">
        <v>554</v>
      </c>
      <c r="U768" s="316" t="s">
        <v>554</v>
      </c>
    </row>
    <row r="769" spans="12:21" ht="18" customHeight="1" x14ac:dyDescent="0.25">
      <c r="L769" s="316" t="s">
        <v>1166</v>
      </c>
      <c r="M769" s="317" t="s">
        <v>1168</v>
      </c>
      <c r="N769" s="316" t="s">
        <v>1153</v>
      </c>
      <c r="O769" s="316" t="s">
        <v>1154</v>
      </c>
      <c r="P769" s="318" t="s">
        <v>2875</v>
      </c>
      <c r="Q769" s="315">
        <v>21391</v>
      </c>
      <c r="R769" s="314" t="s">
        <v>1167</v>
      </c>
      <c r="S769" s="313" t="s">
        <v>1166</v>
      </c>
      <c r="T769" s="313" t="s">
        <v>1166</v>
      </c>
      <c r="U769" s="316" t="s">
        <v>1166</v>
      </c>
    </row>
    <row r="770" spans="12:21" ht="18" customHeight="1" x14ac:dyDescent="0.25">
      <c r="L770" s="316" t="s">
        <v>1187</v>
      </c>
      <c r="M770" s="317" t="s">
        <v>1189</v>
      </c>
      <c r="N770" s="316" t="s">
        <v>1153</v>
      </c>
      <c r="O770" s="316" t="s">
        <v>1154</v>
      </c>
      <c r="P770" s="318" t="s">
        <v>2875</v>
      </c>
      <c r="Q770" s="315">
        <v>16645</v>
      </c>
      <c r="R770" s="314" t="s">
        <v>1188</v>
      </c>
      <c r="S770" s="313" t="s">
        <v>1187</v>
      </c>
      <c r="T770" s="313" t="s">
        <v>1187</v>
      </c>
      <c r="U770" s="316" t="s">
        <v>1187</v>
      </c>
    </row>
    <row r="771" spans="12:21" ht="18" customHeight="1" x14ac:dyDescent="0.25">
      <c r="L771" s="316" t="s">
        <v>1169</v>
      </c>
      <c r="M771" s="317" t="s">
        <v>1171</v>
      </c>
      <c r="N771" s="316" t="s">
        <v>1153</v>
      </c>
      <c r="O771" s="316" t="s">
        <v>1154</v>
      </c>
      <c r="P771" s="318" t="s">
        <v>2875</v>
      </c>
      <c r="Q771" s="315">
        <v>57059</v>
      </c>
      <c r="R771" s="314" t="s">
        <v>1170</v>
      </c>
      <c r="S771" s="313" t="s">
        <v>1169</v>
      </c>
      <c r="T771" s="313" t="s">
        <v>1169</v>
      </c>
      <c r="U771" s="316" t="s">
        <v>1169</v>
      </c>
    </row>
    <row r="772" spans="12:21" ht="18" customHeight="1" x14ac:dyDescent="0.25">
      <c r="L772" s="316" t="s">
        <v>1178</v>
      </c>
      <c r="M772" s="317" t="s">
        <v>1180</v>
      </c>
      <c r="N772" s="316" t="s">
        <v>1153</v>
      </c>
      <c r="O772" s="316" t="s">
        <v>1154</v>
      </c>
      <c r="P772" s="318" t="s">
        <v>2875</v>
      </c>
      <c r="Q772" s="315">
        <v>165956</v>
      </c>
      <c r="R772" s="314" t="s">
        <v>1179</v>
      </c>
      <c r="S772" s="313" t="s">
        <v>1178</v>
      </c>
      <c r="T772" s="313" t="s">
        <v>1178</v>
      </c>
      <c r="U772" s="316" t="s">
        <v>1178</v>
      </c>
    </row>
    <row r="773" spans="12:21" ht="18" customHeight="1" x14ac:dyDescent="0.25">
      <c r="L773" s="316" t="s">
        <v>1163</v>
      </c>
      <c r="M773" s="317" t="s">
        <v>1165</v>
      </c>
      <c r="N773" s="316" t="s">
        <v>1153</v>
      </c>
      <c r="O773" s="316" t="s">
        <v>1154</v>
      </c>
      <c r="P773" s="318" t="s">
        <v>2875</v>
      </c>
      <c r="Q773" s="315">
        <v>39439</v>
      </c>
      <c r="R773" s="314" t="s">
        <v>1164</v>
      </c>
      <c r="S773" s="313" t="s">
        <v>1163</v>
      </c>
      <c r="T773" s="313" t="s">
        <v>1163</v>
      </c>
      <c r="U773" s="316" t="s">
        <v>1163</v>
      </c>
    </row>
    <row r="774" spans="12:21" ht="18" customHeight="1" x14ac:dyDescent="0.25">
      <c r="L774" s="316" t="s">
        <v>1152</v>
      </c>
      <c r="M774" s="317" t="s">
        <v>1156</v>
      </c>
      <c r="N774" s="316" t="s">
        <v>1153</v>
      </c>
      <c r="O774" s="316" t="s">
        <v>1154</v>
      </c>
      <c r="P774" s="318" t="s">
        <v>2875</v>
      </c>
      <c r="Q774" s="315">
        <v>28314</v>
      </c>
      <c r="R774" s="314" t="s">
        <v>1155</v>
      </c>
      <c r="S774" s="313" t="s">
        <v>1152</v>
      </c>
      <c r="T774" s="313" t="s">
        <v>1152</v>
      </c>
      <c r="U774" s="316" t="s">
        <v>1152</v>
      </c>
    </row>
    <row r="775" spans="12:21" ht="18" customHeight="1" x14ac:dyDescent="0.25">
      <c r="L775" s="316" t="s">
        <v>1181</v>
      </c>
      <c r="M775" s="317" t="s">
        <v>1183</v>
      </c>
      <c r="N775" s="316" t="s">
        <v>1153</v>
      </c>
      <c r="O775" s="316" t="s">
        <v>1154</v>
      </c>
      <c r="P775" s="318" t="s">
        <v>2875</v>
      </c>
      <c r="Q775" s="315">
        <v>37855</v>
      </c>
      <c r="R775" s="314" t="s">
        <v>1182</v>
      </c>
      <c r="S775" s="313" t="s">
        <v>1181</v>
      </c>
      <c r="T775" s="313" t="s">
        <v>1181</v>
      </c>
      <c r="U775" s="316" t="s">
        <v>1181</v>
      </c>
    </row>
    <row r="776" spans="12:21" ht="18" customHeight="1" x14ac:dyDescent="0.25">
      <c r="L776" s="316" t="s">
        <v>1160</v>
      </c>
      <c r="M776" s="317" t="s">
        <v>1162</v>
      </c>
      <c r="N776" s="316" t="s">
        <v>1153</v>
      </c>
      <c r="O776" s="316" t="s">
        <v>1154</v>
      </c>
      <c r="P776" s="318" t="s">
        <v>2875</v>
      </c>
      <c r="Q776" s="315">
        <v>15423</v>
      </c>
      <c r="R776" s="314" t="s">
        <v>1161</v>
      </c>
      <c r="S776" s="313" t="s">
        <v>1160</v>
      </c>
      <c r="T776" s="313" t="s">
        <v>1160</v>
      </c>
      <c r="U776" s="316" t="s">
        <v>1160</v>
      </c>
    </row>
    <row r="777" spans="12:21" ht="18" customHeight="1" x14ac:dyDescent="0.25">
      <c r="L777" s="316" t="s">
        <v>1172</v>
      </c>
      <c r="M777" s="317" t="s">
        <v>1174</v>
      </c>
      <c r="N777" s="316" t="s">
        <v>1153</v>
      </c>
      <c r="O777" s="316" t="s">
        <v>1154</v>
      </c>
      <c r="P777" s="318" t="s">
        <v>2875</v>
      </c>
      <c r="Q777" s="315">
        <v>31547</v>
      </c>
      <c r="R777" s="314" t="s">
        <v>1173</v>
      </c>
      <c r="S777" s="313" t="s">
        <v>1172</v>
      </c>
      <c r="T777" s="313" t="s">
        <v>1172</v>
      </c>
      <c r="U777" s="316" t="s">
        <v>1172</v>
      </c>
    </row>
    <row r="778" spans="12:21" ht="18" customHeight="1" x14ac:dyDescent="0.25">
      <c r="L778" s="316" t="s">
        <v>1157</v>
      </c>
      <c r="M778" s="317" t="s">
        <v>1159</v>
      </c>
      <c r="N778" s="316" t="s">
        <v>1153</v>
      </c>
      <c r="O778" s="316" t="s">
        <v>1154</v>
      </c>
      <c r="P778" s="318" t="s">
        <v>2875</v>
      </c>
      <c r="Q778" s="315">
        <v>21781</v>
      </c>
      <c r="R778" s="314" t="s">
        <v>1158</v>
      </c>
      <c r="S778" s="313" t="s">
        <v>1157</v>
      </c>
      <c r="T778" s="313" t="s">
        <v>1157</v>
      </c>
      <c r="U778" s="316" t="s">
        <v>1157</v>
      </c>
    </row>
    <row r="779" spans="12:21" ht="18" customHeight="1" x14ac:dyDescent="0.25">
      <c r="L779" s="316" t="s">
        <v>1175</v>
      </c>
      <c r="M779" s="317" t="s">
        <v>1177</v>
      </c>
      <c r="N779" s="316" t="s">
        <v>1153</v>
      </c>
      <c r="O779" s="316" t="s">
        <v>1154</v>
      </c>
      <c r="P779" s="318" t="s">
        <v>2875</v>
      </c>
      <c r="Q779" s="315">
        <v>18574</v>
      </c>
      <c r="R779" s="314" t="s">
        <v>1176</v>
      </c>
      <c r="S779" s="313" t="s">
        <v>1175</v>
      </c>
      <c r="T779" s="313" t="s">
        <v>1175</v>
      </c>
      <c r="U779" s="316" t="s">
        <v>1175</v>
      </c>
    </row>
    <row r="780" spans="12:21" ht="18" customHeight="1" x14ac:dyDescent="0.25">
      <c r="L780" s="316" t="s">
        <v>1184</v>
      </c>
      <c r="M780" s="317" t="s">
        <v>1186</v>
      </c>
      <c r="N780" s="316" t="s">
        <v>1153</v>
      </c>
      <c r="O780" s="316" t="s">
        <v>1154</v>
      </c>
      <c r="P780" s="318" t="s">
        <v>2875</v>
      </c>
      <c r="Q780" s="315">
        <v>16434</v>
      </c>
      <c r="R780" s="314" t="s">
        <v>1185</v>
      </c>
      <c r="S780" s="313" t="s">
        <v>1184</v>
      </c>
      <c r="T780" s="313" t="s">
        <v>1184</v>
      </c>
      <c r="U780" s="316" t="s">
        <v>1184</v>
      </c>
    </row>
    <row r="781" spans="12:21" ht="18" customHeight="1" x14ac:dyDescent="0.25">
      <c r="L781" s="316" t="s">
        <v>1194</v>
      </c>
      <c r="M781" s="317" t="s">
        <v>1196</v>
      </c>
      <c r="N781" s="316" t="s">
        <v>1153</v>
      </c>
      <c r="O781" s="316" t="s">
        <v>1191</v>
      </c>
      <c r="P781" s="318" t="s">
        <v>2875</v>
      </c>
      <c r="Q781" s="315">
        <v>20148</v>
      </c>
      <c r="R781" s="314" t="s">
        <v>1195</v>
      </c>
      <c r="S781" s="313" t="s">
        <v>1194</v>
      </c>
      <c r="T781" s="313" t="s">
        <v>1194</v>
      </c>
      <c r="U781" s="316" t="s">
        <v>1194</v>
      </c>
    </row>
    <row r="782" spans="12:21" ht="18" customHeight="1" x14ac:dyDescent="0.25">
      <c r="L782" s="316" t="s">
        <v>1190</v>
      </c>
      <c r="M782" s="317" t="s">
        <v>1193</v>
      </c>
      <c r="N782" s="316" t="s">
        <v>1153</v>
      </c>
      <c r="O782" s="316" t="s">
        <v>1191</v>
      </c>
      <c r="P782" s="318" t="s">
        <v>2875</v>
      </c>
      <c r="Q782" s="315">
        <v>19055</v>
      </c>
      <c r="R782" s="314" t="s">
        <v>1192</v>
      </c>
      <c r="S782" s="313" t="s">
        <v>1190</v>
      </c>
      <c r="T782" s="313" t="s">
        <v>1190</v>
      </c>
      <c r="U782" s="316" t="s">
        <v>1190</v>
      </c>
    </row>
    <row r="783" spans="12:21" ht="18" customHeight="1" x14ac:dyDescent="0.25">
      <c r="L783" s="316" t="s">
        <v>1197</v>
      </c>
      <c r="M783" s="317" t="s">
        <v>1199</v>
      </c>
      <c r="N783" s="316" t="s">
        <v>1153</v>
      </c>
      <c r="O783" s="316" t="s">
        <v>1191</v>
      </c>
      <c r="P783" s="318" t="s">
        <v>2875</v>
      </c>
      <c r="Q783" s="315">
        <v>110749</v>
      </c>
      <c r="R783" s="314" t="s">
        <v>1198</v>
      </c>
      <c r="S783" s="313" t="s">
        <v>1197</v>
      </c>
      <c r="T783" s="313" t="s">
        <v>1197</v>
      </c>
      <c r="U783" s="316" t="s">
        <v>1197</v>
      </c>
    </row>
    <row r="784" spans="12:21" ht="18" customHeight="1" x14ac:dyDescent="0.25">
      <c r="L784" s="316" t="s">
        <v>171</v>
      </c>
      <c r="M784" s="317" t="s">
        <v>175</v>
      </c>
      <c r="N784" s="316" t="s">
        <v>172</v>
      </c>
      <c r="O784" s="316" t="s">
        <v>173</v>
      </c>
      <c r="P784" s="318" t="s">
        <v>2875</v>
      </c>
      <c r="Q784" s="315">
        <v>34008</v>
      </c>
      <c r="R784" s="314" t="s">
        <v>174</v>
      </c>
      <c r="S784" s="313" t="s">
        <v>171</v>
      </c>
      <c r="T784" s="313" t="s">
        <v>171</v>
      </c>
      <c r="U784" s="316" t="s">
        <v>171</v>
      </c>
    </row>
    <row r="785" spans="12:21" ht="18" customHeight="1" x14ac:dyDescent="0.25">
      <c r="L785" s="316" t="s">
        <v>631</v>
      </c>
      <c r="M785" s="317" t="s">
        <v>634</v>
      </c>
      <c r="N785" s="316" t="s">
        <v>564</v>
      </c>
      <c r="O785" s="316" t="s">
        <v>632</v>
      </c>
      <c r="P785" s="318" t="s">
        <v>2875</v>
      </c>
      <c r="Q785" s="315">
        <v>35833</v>
      </c>
      <c r="R785" s="314" t="s">
        <v>633</v>
      </c>
      <c r="S785" s="313" t="s">
        <v>631</v>
      </c>
      <c r="T785" s="313" t="s">
        <v>631</v>
      </c>
      <c r="U785" s="316" t="s">
        <v>631</v>
      </c>
    </row>
    <row r="786" spans="12:21" ht="18" customHeight="1" x14ac:dyDescent="0.25">
      <c r="L786" s="316" t="s">
        <v>635</v>
      </c>
      <c r="M786" s="317" t="s">
        <v>637</v>
      </c>
      <c r="N786" s="316" t="s">
        <v>564</v>
      </c>
      <c r="O786" s="316" t="s">
        <v>632</v>
      </c>
      <c r="P786" s="318" t="s">
        <v>2875</v>
      </c>
      <c r="Q786" s="315">
        <v>20560</v>
      </c>
      <c r="R786" s="314" t="s">
        <v>636</v>
      </c>
      <c r="S786" s="313" t="s">
        <v>635</v>
      </c>
      <c r="T786" s="313" t="s">
        <v>635</v>
      </c>
      <c r="U786" s="316" t="s">
        <v>635</v>
      </c>
    </row>
    <row r="787" spans="12:21" ht="18" customHeight="1" x14ac:dyDescent="0.25">
      <c r="L787" s="316" t="s">
        <v>731</v>
      </c>
      <c r="M787" s="317" t="s">
        <v>733</v>
      </c>
      <c r="N787" s="316" t="s">
        <v>564</v>
      </c>
      <c r="O787" s="316" t="s">
        <v>716</v>
      </c>
      <c r="P787" s="318" t="s">
        <v>2875</v>
      </c>
      <c r="Q787" s="315">
        <v>17501</v>
      </c>
      <c r="R787" s="314" t="s">
        <v>732</v>
      </c>
      <c r="S787" s="313" t="s">
        <v>731</v>
      </c>
      <c r="T787" s="313" t="s">
        <v>731</v>
      </c>
      <c r="U787" s="316" t="s">
        <v>731</v>
      </c>
    </row>
    <row r="788" spans="12:21" ht="18" customHeight="1" x14ac:dyDescent="0.25">
      <c r="L788" s="316" t="s">
        <v>737</v>
      </c>
      <c r="M788" s="317" t="s">
        <v>739</v>
      </c>
      <c r="N788" s="316" t="s">
        <v>564</v>
      </c>
      <c r="O788" s="316" t="s">
        <v>716</v>
      </c>
      <c r="P788" s="318" t="s">
        <v>2875</v>
      </c>
      <c r="Q788" s="315">
        <v>20086</v>
      </c>
      <c r="R788" s="314" t="s">
        <v>738</v>
      </c>
      <c r="S788" s="313" t="s">
        <v>737</v>
      </c>
      <c r="T788" s="313" t="s">
        <v>737</v>
      </c>
      <c r="U788" s="316" t="s">
        <v>737</v>
      </c>
    </row>
    <row r="789" spans="12:21" ht="18" customHeight="1" x14ac:dyDescent="0.25">
      <c r="L789" s="316" t="s">
        <v>734</v>
      </c>
      <c r="M789" s="317" t="s">
        <v>736</v>
      </c>
      <c r="N789" s="316" t="s">
        <v>564</v>
      </c>
      <c r="O789" s="316" t="s">
        <v>716</v>
      </c>
      <c r="P789" s="318" t="s">
        <v>2875</v>
      </c>
      <c r="Q789" s="315">
        <v>210912</v>
      </c>
      <c r="R789" s="314" t="s">
        <v>735</v>
      </c>
      <c r="S789" s="313" t="s">
        <v>734</v>
      </c>
      <c r="T789" s="313" t="s">
        <v>734</v>
      </c>
      <c r="U789" s="316" t="s">
        <v>734</v>
      </c>
    </row>
    <row r="790" spans="12:21" ht="18" customHeight="1" x14ac:dyDescent="0.25">
      <c r="L790" s="316" t="s">
        <v>715</v>
      </c>
      <c r="M790" s="317" t="s">
        <v>718</v>
      </c>
      <c r="N790" s="316" t="s">
        <v>564</v>
      </c>
      <c r="O790" s="316" t="s">
        <v>716</v>
      </c>
      <c r="P790" s="318" t="s">
        <v>2875</v>
      </c>
      <c r="Q790" s="315">
        <v>20265</v>
      </c>
      <c r="R790" s="314" t="s">
        <v>717</v>
      </c>
      <c r="S790" s="313" t="s">
        <v>715</v>
      </c>
      <c r="T790" s="313" t="s">
        <v>715</v>
      </c>
      <c r="U790" s="316" t="s">
        <v>715</v>
      </c>
    </row>
    <row r="791" spans="12:21" ht="18" customHeight="1" x14ac:dyDescent="0.25">
      <c r="L791" s="316" t="s">
        <v>740</v>
      </c>
      <c r="M791" s="317" t="s">
        <v>742</v>
      </c>
      <c r="N791" s="316" t="s">
        <v>564</v>
      </c>
      <c r="O791" s="316" t="s">
        <v>716</v>
      </c>
      <c r="P791" s="318" t="s">
        <v>2875</v>
      </c>
      <c r="Q791" s="315">
        <v>16544</v>
      </c>
      <c r="R791" s="314" t="s">
        <v>741</v>
      </c>
      <c r="S791" s="313" t="s">
        <v>740</v>
      </c>
      <c r="T791" s="313" t="s">
        <v>740</v>
      </c>
      <c r="U791" s="316" t="s">
        <v>740</v>
      </c>
    </row>
    <row r="792" spans="12:21" ht="18" customHeight="1" x14ac:dyDescent="0.25">
      <c r="L792" s="316" t="s">
        <v>719</v>
      </c>
      <c r="M792" s="317" t="s">
        <v>721</v>
      </c>
      <c r="N792" s="316" t="s">
        <v>564</v>
      </c>
      <c r="O792" s="316" t="s">
        <v>716</v>
      </c>
      <c r="P792" s="318" t="s">
        <v>2875</v>
      </c>
      <c r="Q792" s="315">
        <v>26278</v>
      </c>
      <c r="R792" s="314" t="s">
        <v>720</v>
      </c>
      <c r="S792" s="313" t="s">
        <v>719</v>
      </c>
      <c r="T792" s="313" t="s">
        <v>719</v>
      </c>
      <c r="U792" s="316" t="s">
        <v>719</v>
      </c>
    </row>
    <row r="793" spans="12:21" ht="18" customHeight="1" x14ac:dyDescent="0.25">
      <c r="L793" s="316" t="s">
        <v>722</v>
      </c>
      <c r="M793" s="317" t="s">
        <v>724</v>
      </c>
      <c r="N793" s="316" t="s">
        <v>564</v>
      </c>
      <c r="O793" s="316" t="s">
        <v>716</v>
      </c>
      <c r="P793" s="318" t="s">
        <v>2875</v>
      </c>
      <c r="Q793" s="315">
        <v>16187</v>
      </c>
      <c r="R793" s="314" t="s">
        <v>723</v>
      </c>
      <c r="S793" s="313" t="s">
        <v>722</v>
      </c>
      <c r="T793" s="313" t="s">
        <v>722</v>
      </c>
      <c r="U793" s="316" t="s">
        <v>722</v>
      </c>
    </row>
    <row r="794" spans="12:21" ht="18" customHeight="1" x14ac:dyDescent="0.25">
      <c r="L794" s="316" t="s">
        <v>728</v>
      </c>
      <c r="M794" s="317" t="s">
        <v>730</v>
      </c>
      <c r="N794" s="316" t="s">
        <v>564</v>
      </c>
      <c r="O794" s="316" t="s">
        <v>716</v>
      </c>
      <c r="P794" s="318" t="s">
        <v>2875</v>
      </c>
      <c r="Q794" s="315">
        <v>16280</v>
      </c>
      <c r="R794" s="314" t="s">
        <v>729</v>
      </c>
      <c r="S794" s="313" t="s">
        <v>728</v>
      </c>
      <c r="T794" s="313" t="s">
        <v>728</v>
      </c>
      <c r="U794" s="316" t="s">
        <v>728</v>
      </c>
    </row>
    <row r="795" spans="12:21" ht="18" customHeight="1" x14ac:dyDescent="0.25">
      <c r="L795" s="316" t="s">
        <v>725</v>
      </c>
      <c r="M795" s="317" t="s">
        <v>727</v>
      </c>
      <c r="N795" s="316" t="s">
        <v>564</v>
      </c>
      <c r="O795" s="316" t="s">
        <v>716</v>
      </c>
      <c r="P795" s="318" t="s">
        <v>2875</v>
      </c>
      <c r="Q795" s="315">
        <v>20161</v>
      </c>
      <c r="R795" s="314" t="s">
        <v>726</v>
      </c>
      <c r="S795" s="313" t="s">
        <v>725</v>
      </c>
      <c r="T795" s="313" t="s">
        <v>725</v>
      </c>
      <c r="U795" s="316" t="s">
        <v>725</v>
      </c>
    </row>
    <row r="796" spans="12:21" ht="18" customHeight="1" x14ac:dyDescent="0.25">
      <c r="L796" s="316" t="s">
        <v>746</v>
      </c>
      <c r="M796" s="317" t="s">
        <v>748</v>
      </c>
      <c r="N796" s="316" t="s">
        <v>564</v>
      </c>
      <c r="O796" s="316" t="s">
        <v>716</v>
      </c>
      <c r="P796" s="318" t="s">
        <v>2875</v>
      </c>
      <c r="Q796" s="315">
        <v>23035</v>
      </c>
      <c r="R796" s="314" t="s">
        <v>747</v>
      </c>
      <c r="S796" s="313" t="s">
        <v>746</v>
      </c>
      <c r="T796" s="313" t="s">
        <v>746</v>
      </c>
      <c r="U796" s="316" t="s">
        <v>746</v>
      </c>
    </row>
    <row r="797" spans="12:21" ht="18" customHeight="1" x14ac:dyDescent="0.25">
      <c r="L797" s="316" t="s">
        <v>743</v>
      </c>
      <c r="M797" s="317" t="s">
        <v>745</v>
      </c>
      <c r="N797" s="316" t="s">
        <v>564</v>
      </c>
      <c r="O797" s="316" t="s">
        <v>716</v>
      </c>
      <c r="P797" s="318" t="s">
        <v>2875</v>
      </c>
      <c r="Q797" s="315">
        <v>22964</v>
      </c>
      <c r="R797" s="314" t="s">
        <v>744</v>
      </c>
      <c r="S797" s="313" t="s">
        <v>743</v>
      </c>
      <c r="T797" s="313" t="s">
        <v>743</v>
      </c>
      <c r="U797" s="316" t="s">
        <v>743</v>
      </c>
    </row>
    <row r="798" spans="12:21" ht="18" customHeight="1" x14ac:dyDescent="0.25">
      <c r="L798" s="316" t="s">
        <v>749</v>
      </c>
      <c r="M798" s="317" t="s">
        <v>752</v>
      </c>
      <c r="N798" s="316" t="s">
        <v>564</v>
      </c>
      <c r="O798" s="316" t="s">
        <v>750</v>
      </c>
      <c r="P798" s="318" t="s">
        <v>2875</v>
      </c>
      <c r="Q798" s="315">
        <v>19347</v>
      </c>
      <c r="R798" s="314" t="s">
        <v>751</v>
      </c>
      <c r="S798" s="313" t="s">
        <v>749</v>
      </c>
      <c r="T798" s="313" t="s">
        <v>749</v>
      </c>
      <c r="U798" s="316" t="s">
        <v>749</v>
      </c>
    </row>
    <row r="799" spans="12:21" ht="18" customHeight="1" x14ac:dyDescent="0.25">
      <c r="L799" s="316" t="s">
        <v>753</v>
      </c>
      <c r="M799" s="317" t="s">
        <v>755</v>
      </c>
      <c r="N799" s="316" t="s">
        <v>564</v>
      </c>
      <c r="O799" s="316" t="s">
        <v>750</v>
      </c>
      <c r="P799" s="318" t="s">
        <v>2875</v>
      </c>
      <c r="Q799" s="315">
        <v>51104</v>
      </c>
      <c r="R799" s="314" t="s">
        <v>754</v>
      </c>
      <c r="S799" s="313" t="s">
        <v>753</v>
      </c>
      <c r="T799" s="313" t="s">
        <v>753</v>
      </c>
      <c r="U799" s="316" t="s">
        <v>753</v>
      </c>
    </row>
    <row r="800" spans="12:21" ht="18" customHeight="1" x14ac:dyDescent="0.25">
      <c r="L800" s="316" t="s">
        <v>660</v>
      </c>
      <c r="M800" s="317" t="s">
        <v>662</v>
      </c>
      <c r="N800" s="316" t="s">
        <v>564</v>
      </c>
      <c r="O800" s="316" t="s">
        <v>639</v>
      </c>
      <c r="P800" s="318" t="s">
        <v>2875</v>
      </c>
      <c r="Q800" s="315">
        <v>84999</v>
      </c>
      <c r="R800" s="314" t="s">
        <v>661</v>
      </c>
      <c r="S800" s="313" t="s">
        <v>660</v>
      </c>
      <c r="T800" s="313" t="s">
        <v>660</v>
      </c>
      <c r="U800" s="316" t="s">
        <v>660</v>
      </c>
    </row>
    <row r="801" spans="12:21" ht="18" customHeight="1" x14ac:dyDescent="0.25">
      <c r="L801" s="316" t="s">
        <v>648</v>
      </c>
      <c r="M801" s="317" t="s">
        <v>650</v>
      </c>
      <c r="N801" s="316" t="s">
        <v>564</v>
      </c>
      <c r="O801" s="316" t="s">
        <v>639</v>
      </c>
      <c r="P801" s="318" t="s">
        <v>2875</v>
      </c>
      <c r="Q801" s="315">
        <v>31380</v>
      </c>
      <c r="R801" s="314" t="s">
        <v>649</v>
      </c>
      <c r="S801" s="313" t="s">
        <v>648</v>
      </c>
      <c r="T801" s="313" t="s">
        <v>648</v>
      </c>
      <c r="U801" s="316" t="s">
        <v>648</v>
      </c>
    </row>
    <row r="802" spans="12:21" ht="18" customHeight="1" x14ac:dyDescent="0.25">
      <c r="L802" s="316" t="s">
        <v>657</v>
      </c>
      <c r="M802" s="317" t="s">
        <v>659</v>
      </c>
      <c r="N802" s="316" t="s">
        <v>564</v>
      </c>
      <c r="O802" s="316" t="s">
        <v>639</v>
      </c>
      <c r="P802" s="318" t="s">
        <v>2875</v>
      </c>
      <c r="Q802" s="315">
        <v>16891</v>
      </c>
      <c r="R802" s="314" t="s">
        <v>658</v>
      </c>
      <c r="S802" s="313" t="s">
        <v>657</v>
      </c>
      <c r="T802" s="313" t="s">
        <v>657</v>
      </c>
      <c r="U802" s="316" t="s">
        <v>657</v>
      </c>
    </row>
    <row r="803" spans="12:21" ht="18" customHeight="1" x14ac:dyDescent="0.25">
      <c r="L803" s="316" t="s">
        <v>654</v>
      </c>
      <c r="M803" s="317" t="s">
        <v>656</v>
      </c>
      <c r="N803" s="316" t="s">
        <v>564</v>
      </c>
      <c r="O803" s="316" t="s">
        <v>639</v>
      </c>
      <c r="P803" s="318" t="s">
        <v>2875</v>
      </c>
      <c r="Q803" s="315">
        <v>22068</v>
      </c>
      <c r="R803" s="314" t="s">
        <v>655</v>
      </c>
      <c r="S803" s="313" t="s">
        <v>654</v>
      </c>
      <c r="T803" s="313" t="s">
        <v>654</v>
      </c>
      <c r="U803" s="316" t="s">
        <v>654</v>
      </c>
    </row>
    <row r="804" spans="12:21" ht="18" customHeight="1" x14ac:dyDescent="0.25">
      <c r="L804" s="316" t="s">
        <v>651</v>
      </c>
      <c r="M804" s="317" t="s">
        <v>653</v>
      </c>
      <c r="N804" s="316" t="s">
        <v>564</v>
      </c>
      <c r="O804" s="316" t="s">
        <v>639</v>
      </c>
      <c r="P804" s="318" t="s">
        <v>2875</v>
      </c>
      <c r="Q804" s="315">
        <v>20659</v>
      </c>
      <c r="R804" s="314" t="s">
        <v>652</v>
      </c>
      <c r="S804" s="313" t="s">
        <v>651</v>
      </c>
      <c r="T804" s="313" t="s">
        <v>651</v>
      </c>
      <c r="U804" s="316" t="s">
        <v>651</v>
      </c>
    </row>
    <row r="805" spans="12:21" ht="18" customHeight="1" x14ac:dyDescent="0.25">
      <c r="L805" s="316" t="s">
        <v>638</v>
      </c>
      <c r="M805" s="317" t="s">
        <v>641</v>
      </c>
      <c r="N805" s="316" t="s">
        <v>564</v>
      </c>
      <c r="O805" s="316" t="s">
        <v>639</v>
      </c>
      <c r="P805" s="318" t="s">
        <v>2875</v>
      </c>
      <c r="Q805" s="315">
        <v>33507</v>
      </c>
      <c r="R805" s="314" t="s">
        <v>640</v>
      </c>
      <c r="S805" s="313" t="s">
        <v>638</v>
      </c>
      <c r="T805" s="313" t="s">
        <v>638</v>
      </c>
      <c r="U805" s="316" t="s">
        <v>638</v>
      </c>
    </row>
    <row r="806" spans="12:21" ht="18" customHeight="1" x14ac:dyDescent="0.25">
      <c r="L806" s="316" t="s">
        <v>645</v>
      </c>
      <c r="M806" s="317" t="s">
        <v>647</v>
      </c>
      <c r="N806" s="316" t="s">
        <v>564</v>
      </c>
      <c r="O806" s="316" t="s">
        <v>639</v>
      </c>
      <c r="P806" s="318" t="s">
        <v>2875</v>
      </c>
      <c r="Q806" s="315">
        <v>27768</v>
      </c>
      <c r="R806" s="314" t="s">
        <v>646</v>
      </c>
      <c r="S806" s="313" t="s">
        <v>645</v>
      </c>
      <c r="T806" s="313" t="s">
        <v>645</v>
      </c>
      <c r="U806" s="316" t="s">
        <v>645</v>
      </c>
    </row>
    <row r="807" spans="12:21" ht="18" customHeight="1" x14ac:dyDescent="0.25">
      <c r="L807" s="316" t="s">
        <v>666</v>
      </c>
      <c r="M807" s="317" t="s">
        <v>668</v>
      </c>
      <c r="N807" s="316" t="s">
        <v>564</v>
      </c>
      <c r="O807" s="316" t="s">
        <v>639</v>
      </c>
      <c r="P807" s="318" t="s">
        <v>2875</v>
      </c>
      <c r="Q807" s="315">
        <v>17899</v>
      </c>
      <c r="R807" s="314" t="s">
        <v>667</v>
      </c>
      <c r="S807" s="313" t="s">
        <v>666</v>
      </c>
      <c r="T807" s="313" t="s">
        <v>666</v>
      </c>
      <c r="U807" s="316" t="s">
        <v>666</v>
      </c>
    </row>
    <row r="808" spans="12:21" ht="18" customHeight="1" x14ac:dyDescent="0.25">
      <c r="L808" s="316" t="s">
        <v>663</v>
      </c>
      <c r="M808" s="317" t="s">
        <v>665</v>
      </c>
      <c r="N808" s="316" t="s">
        <v>564</v>
      </c>
      <c r="O808" s="316" t="s">
        <v>639</v>
      </c>
      <c r="P808" s="318" t="s">
        <v>2875</v>
      </c>
      <c r="Q808" s="315">
        <v>16803</v>
      </c>
      <c r="R808" s="314" t="s">
        <v>664</v>
      </c>
      <c r="S808" s="313" t="s">
        <v>663</v>
      </c>
      <c r="T808" s="313" t="s">
        <v>663</v>
      </c>
      <c r="U808" s="316" t="s">
        <v>663</v>
      </c>
    </row>
    <row r="809" spans="12:21" ht="18" customHeight="1" x14ac:dyDescent="0.25">
      <c r="L809" s="316" t="s">
        <v>669</v>
      </c>
      <c r="M809" s="317" t="s">
        <v>671</v>
      </c>
      <c r="N809" s="316" t="s">
        <v>564</v>
      </c>
      <c r="O809" s="316" t="s">
        <v>639</v>
      </c>
      <c r="P809" s="318" t="s">
        <v>2875</v>
      </c>
      <c r="Q809" s="315">
        <v>28148</v>
      </c>
      <c r="R809" s="314" t="s">
        <v>670</v>
      </c>
      <c r="S809" s="313" t="s">
        <v>669</v>
      </c>
      <c r="T809" s="313" t="s">
        <v>669</v>
      </c>
      <c r="U809" s="316" t="s">
        <v>669</v>
      </c>
    </row>
    <row r="810" spans="12:21" ht="18" customHeight="1" x14ac:dyDescent="0.25">
      <c r="L810" s="316" t="s">
        <v>642</v>
      </c>
      <c r="M810" s="317" t="s">
        <v>644</v>
      </c>
      <c r="N810" s="316" t="s">
        <v>564</v>
      </c>
      <c r="O810" s="316" t="s">
        <v>639</v>
      </c>
      <c r="P810" s="318" t="s">
        <v>2875</v>
      </c>
      <c r="Q810" s="315">
        <v>35231</v>
      </c>
      <c r="R810" s="314" t="s">
        <v>643</v>
      </c>
      <c r="S810" s="313" t="s">
        <v>642</v>
      </c>
      <c r="T810" s="313" t="s">
        <v>642</v>
      </c>
      <c r="U810" s="316" t="s">
        <v>642</v>
      </c>
    </row>
    <row r="811" spans="12:21" ht="18" customHeight="1" x14ac:dyDescent="0.25">
      <c r="L811" s="316" t="s">
        <v>703</v>
      </c>
      <c r="M811" s="317" t="s">
        <v>705</v>
      </c>
      <c r="N811" s="316" t="s">
        <v>564</v>
      </c>
      <c r="O811" s="316" t="s">
        <v>673</v>
      </c>
      <c r="P811" s="318" t="s">
        <v>2875</v>
      </c>
      <c r="Q811" s="315">
        <v>17597</v>
      </c>
      <c r="R811" s="314" t="s">
        <v>704</v>
      </c>
      <c r="S811" s="313" t="s">
        <v>703</v>
      </c>
      <c r="T811" s="313" t="s">
        <v>703</v>
      </c>
      <c r="U811" s="316" t="s">
        <v>703</v>
      </c>
    </row>
    <row r="812" spans="12:21" ht="18" customHeight="1" x14ac:dyDescent="0.25">
      <c r="L812" s="316" t="s">
        <v>688</v>
      </c>
      <c r="M812" s="317" t="s">
        <v>690</v>
      </c>
      <c r="N812" s="316" t="s">
        <v>564</v>
      </c>
      <c r="O812" s="316" t="s">
        <v>673</v>
      </c>
      <c r="P812" s="318" t="s">
        <v>2875</v>
      </c>
      <c r="Q812" s="315">
        <v>38421</v>
      </c>
      <c r="R812" s="314" t="s">
        <v>689</v>
      </c>
      <c r="S812" s="313" t="s">
        <v>688</v>
      </c>
      <c r="T812" s="313" t="s">
        <v>688</v>
      </c>
      <c r="U812" s="316" t="s">
        <v>688</v>
      </c>
    </row>
    <row r="813" spans="12:21" ht="18" customHeight="1" x14ac:dyDescent="0.25">
      <c r="L813" s="316" t="s">
        <v>682</v>
      </c>
      <c r="M813" s="317" t="s">
        <v>684</v>
      </c>
      <c r="N813" s="316" t="s">
        <v>564</v>
      </c>
      <c r="O813" s="316" t="s">
        <v>673</v>
      </c>
      <c r="P813" s="318" t="s">
        <v>2875</v>
      </c>
      <c r="Q813" s="315">
        <v>17513</v>
      </c>
      <c r="R813" s="314" t="s">
        <v>683</v>
      </c>
      <c r="S813" s="313" t="s">
        <v>682</v>
      </c>
      <c r="T813" s="313" t="s">
        <v>682</v>
      </c>
      <c r="U813" s="316" t="s">
        <v>682</v>
      </c>
    </row>
    <row r="814" spans="12:21" ht="18" customHeight="1" x14ac:dyDescent="0.25">
      <c r="L814" s="316" t="s">
        <v>691</v>
      </c>
      <c r="M814" s="317" t="s">
        <v>693</v>
      </c>
      <c r="N814" s="316" t="s">
        <v>564</v>
      </c>
      <c r="O814" s="316" t="s">
        <v>673</v>
      </c>
      <c r="P814" s="318" t="s">
        <v>2875</v>
      </c>
      <c r="Q814" s="315">
        <v>27350</v>
      </c>
      <c r="R814" s="314" t="s">
        <v>692</v>
      </c>
      <c r="S814" s="313" t="s">
        <v>691</v>
      </c>
      <c r="T814" s="313" t="s">
        <v>691</v>
      </c>
      <c r="U814" s="316" t="s">
        <v>691</v>
      </c>
    </row>
    <row r="815" spans="12:21" ht="18" customHeight="1" x14ac:dyDescent="0.25">
      <c r="L815" s="316" t="s">
        <v>712</v>
      </c>
      <c r="M815" s="317" t="s">
        <v>714</v>
      </c>
      <c r="N815" s="316" t="s">
        <v>564</v>
      </c>
      <c r="O815" s="316" t="s">
        <v>673</v>
      </c>
      <c r="P815" s="318" t="s">
        <v>2875</v>
      </c>
      <c r="Q815" s="315">
        <v>260520</v>
      </c>
      <c r="R815" s="314" t="s">
        <v>713</v>
      </c>
      <c r="S815" s="313" t="s">
        <v>712</v>
      </c>
      <c r="T815" s="313" t="s">
        <v>712</v>
      </c>
      <c r="U815" s="316" t="s">
        <v>712</v>
      </c>
    </row>
    <row r="816" spans="12:21" ht="18" customHeight="1" x14ac:dyDescent="0.25">
      <c r="L816" s="316" t="s">
        <v>694</v>
      </c>
      <c r="M816" s="317" t="s">
        <v>696</v>
      </c>
      <c r="N816" s="316" t="s">
        <v>564</v>
      </c>
      <c r="O816" s="316" t="s">
        <v>673</v>
      </c>
      <c r="P816" s="318" t="s">
        <v>2875</v>
      </c>
      <c r="Q816" s="315">
        <v>16101</v>
      </c>
      <c r="R816" s="314" t="s">
        <v>695</v>
      </c>
      <c r="S816" s="313" t="s">
        <v>694</v>
      </c>
      <c r="T816" s="313" t="s">
        <v>694</v>
      </c>
      <c r="U816" s="316" t="s">
        <v>694</v>
      </c>
    </row>
    <row r="817" spans="12:21" ht="18" customHeight="1" x14ac:dyDescent="0.25">
      <c r="L817" s="316" t="s">
        <v>706</v>
      </c>
      <c r="M817" s="317" t="s">
        <v>708</v>
      </c>
      <c r="N817" s="316" t="s">
        <v>564</v>
      </c>
      <c r="O817" s="316" t="s">
        <v>673</v>
      </c>
      <c r="P817" s="318" t="s">
        <v>2875</v>
      </c>
      <c r="Q817" s="315">
        <v>18961</v>
      </c>
      <c r="R817" s="314" t="s">
        <v>707</v>
      </c>
      <c r="S817" s="313" t="s">
        <v>706</v>
      </c>
      <c r="T817" s="313" t="s">
        <v>706</v>
      </c>
      <c r="U817" s="316" t="s">
        <v>706</v>
      </c>
    </row>
    <row r="818" spans="12:21" ht="18" customHeight="1" x14ac:dyDescent="0.25">
      <c r="L818" s="316" t="s">
        <v>676</v>
      </c>
      <c r="M818" s="317" t="s">
        <v>678</v>
      </c>
      <c r="N818" s="316" t="s">
        <v>564</v>
      </c>
      <c r="O818" s="316" t="s">
        <v>673</v>
      </c>
      <c r="P818" s="318" t="s">
        <v>2875</v>
      </c>
      <c r="Q818" s="315">
        <v>15104</v>
      </c>
      <c r="R818" s="314" t="s">
        <v>677</v>
      </c>
      <c r="S818" s="313" t="s">
        <v>676</v>
      </c>
      <c r="T818" s="313" t="s">
        <v>676</v>
      </c>
      <c r="U818" s="316" t="s">
        <v>676</v>
      </c>
    </row>
    <row r="819" spans="12:21" ht="18" customHeight="1" x14ac:dyDescent="0.25">
      <c r="L819" s="316" t="s">
        <v>700</v>
      </c>
      <c r="M819" s="317" t="s">
        <v>702</v>
      </c>
      <c r="N819" s="316" t="s">
        <v>564</v>
      </c>
      <c r="O819" s="316" t="s">
        <v>673</v>
      </c>
      <c r="P819" s="318" t="s">
        <v>2875</v>
      </c>
      <c r="Q819" s="315">
        <v>41843</v>
      </c>
      <c r="R819" s="314" t="s">
        <v>701</v>
      </c>
      <c r="S819" s="313" t="s">
        <v>700</v>
      </c>
      <c r="T819" s="313" t="s">
        <v>700</v>
      </c>
      <c r="U819" s="316" t="s">
        <v>700</v>
      </c>
    </row>
    <row r="820" spans="12:21" ht="18" customHeight="1" x14ac:dyDescent="0.25">
      <c r="L820" s="316" t="s">
        <v>697</v>
      </c>
      <c r="M820" s="317" t="s">
        <v>699</v>
      </c>
      <c r="N820" s="316" t="s">
        <v>564</v>
      </c>
      <c r="O820" s="316" t="s">
        <v>673</v>
      </c>
      <c r="P820" s="318" t="s">
        <v>2875</v>
      </c>
      <c r="Q820" s="315">
        <v>24909</v>
      </c>
      <c r="R820" s="314" t="s">
        <v>698</v>
      </c>
      <c r="S820" s="313" t="s">
        <v>697</v>
      </c>
      <c r="T820" s="313" t="s">
        <v>697</v>
      </c>
      <c r="U820" s="316" t="s">
        <v>697</v>
      </c>
    </row>
    <row r="821" spans="12:21" ht="18" customHeight="1" x14ac:dyDescent="0.25">
      <c r="L821" s="316" t="s">
        <v>685</v>
      </c>
      <c r="M821" s="317" t="s">
        <v>687</v>
      </c>
      <c r="N821" s="316" t="s">
        <v>564</v>
      </c>
      <c r="O821" s="316" t="s">
        <v>673</v>
      </c>
      <c r="P821" s="318" t="s">
        <v>2875</v>
      </c>
      <c r="Q821" s="315">
        <v>21559</v>
      </c>
      <c r="R821" s="314" t="s">
        <v>686</v>
      </c>
      <c r="S821" s="313" t="s">
        <v>685</v>
      </c>
      <c r="T821" s="313" t="s">
        <v>685</v>
      </c>
      <c r="U821" s="316" t="s">
        <v>685</v>
      </c>
    </row>
    <row r="822" spans="12:21" ht="18" customHeight="1" x14ac:dyDescent="0.25">
      <c r="L822" s="316" t="s">
        <v>709</v>
      </c>
      <c r="M822" s="317" t="s">
        <v>711</v>
      </c>
      <c r="N822" s="316" t="s">
        <v>564</v>
      </c>
      <c r="O822" s="316" t="s">
        <v>673</v>
      </c>
      <c r="P822" s="318" t="s">
        <v>2875</v>
      </c>
      <c r="Q822" s="315">
        <v>27984</v>
      </c>
      <c r="R822" s="314" t="s">
        <v>710</v>
      </c>
      <c r="S822" s="313" t="s">
        <v>709</v>
      </c>
      <c r="T822" s="313" t="s">
        <v>709</v>
      </c>
      <c r="U822" s="316" t="s">
        <v>709</v>
      </c>
    </row>
    <row r="823" spans="12:21" ht="18" customHeight="1" x14ac:dyDescent="0.25">
      <c r="L823" s="316" t="s">
        <v>672</v>
      </c>
      <c r="M823" s="317" t="s">
        <v>675</v>
      </c>
      <c r="N823" s="316" t="s">
        <v>564</v>
      </c>
      <c r="O823" s="316" t="s">
        <v>673</v>
      </c>
      <c r="P823" s="318" t="s">
        <v>2875</v>
      </c>
      <c r="Q823" s="315">
        <v>49259</v>
      </c>
      <c r="R823" s="314" t="s">
        <v>674</v>
      </c>
      <c r="S823" s="313" t="s">
        <v>672</v>
      </c>
      <c r="T823" s="313" t="s">
        <v>672</v>
      </c>
      <c r="U823" s="316" t="s">
        <v>672</v>
      </c>
    </row>
    <row r="824" spans="12:21" ht="18" customHeight="1" x14ac:dyDescent="0.25">
      <c r="L824" s="316" t="s">
        <v>679</v>
      </c>
      <c r="M824" s="317" t="s">
        <v>681</v>
      </c>
      <c r="N824" s="316" t="s">
        <v>564</v>
      </c>
      <c r="O824" s="316" t="s">
        <v>673</v>
      </c>
      <c r="P824" s="318" t="s">
        <v>2875</v>
      </c>
      <c r="Q824" s="315">
        <v>26563</v>
      </c>
      <c r="R824" s="314" t="s">
        <v>680</v>
      </c>
      <c r="S824" s="313" t="s">
        <v>679</v>
      </c>
      <c r="T824" s="313" t="s">
        <v>679</v>
      </c>
      <c r="U824" s="316" t="s">
        <v>679</v>
      </c>
    </row>
    <row r="825" spans="12:21" ht="18" customHeight="1" x14ac:dyDescent="0.25">
      <c r="L825" s="316" t="s">
        <v>603</v>
      </c>
      <c r="M825" s="317" t="s">
        <v>605</v>
      </c>
      <c r="N825" s="316" t="s">
        <v>564</v>
      </c>
      <c r="O825" s="316" t="s">
        <v>565</v>
      </c>
      <c r="P825" s="318" t="s">
        <v>2875</v>
      </c>
      <c r="Q825" s="315">
        <v>15050</v>
      </c>
      <c r="R825" s="314" t="s">
        <v>604</v>
      </c>
      <c r="S825" s="313" t="s">
        <v>603</v>
      </c>
      <c r="T825" s="313" t="s">
        <v>603</v>
      </c>
      <c r="U825" s="316" t="s">
        <v>603</v>
      </c>
    </row>
    <row r="826" spans="12:21" ht="18" customHeight="1" x14ac:dyDescent="0.25">
      <c r="L826" s="316" t="s">
        <v>588</v>
      </c>
      <c r="M826" s="317" t="s">
        <v>590</v>
      </c>
      <c r="N826" s="316" t="s">
        <v>564</v>
      </c>
      <c r="O826" s="316" t="s">
        <v>565</v>
      </c>
      <c r="P826" s="318" t="s">
        <v>2875</v>
      </c>
      <c r="Q826" s="315">
        <v>15634</v>
      </c>
      <c r="R826" s="314" t="s">
        <v>589</v>
      </c>
      <c r="S826" s="313" t="s">
        <v>588</v>
      </c>
      <c r="T826" s="313" t="s">
        <v>588</v>
      </c>
      <c r="U826" s="316" t="s">
        <v>588</v>
      </c>
    </row>
    <row r="827" spans="12:21" ht="18" customHeight="1" x14ac:dyDescent="0.25">
      <c r="L827" s="316" t="s">
        <v>582</v>
      </c>
      <c r="M827" s="317" t="s">
        <v>584</v>
      </c>
      <c r="N827" s="316" t="s">
        <v>564</v>
      </c>
      <c r="O827" s="316" t="s">
        <v>565</v>
      </c>
      <c r="P827" s="318" t="s">
        <v>2875</v>
      </c>
      <c r="Q827" s="315">
        <v>21402</v>
      </c>
      <c r="R827" s="314" t="s">
        <v>583</v>
      </c>
      <c r="S827" s="313" t="s">
        <v>582</v>
      </c>
      <c r="T827" s="313" t="s">
        <v>582</v>
      </c>
      <c r="U827" s="316" t="s">
        <v>582</v>
      </c>
    </row>
    <row r="828" spans="12:21" ht="18" customHeight="1" x14ac:dyDescent="0.25">
      <c r="L828" s="316" t="s">
        <v>579</v>
      </c>
      <c r="M828" s="317" t="s">
        <v>581</v>
      </c>
      <c r="N828" s="316" t="s">
        <v>564</v>
      </c>
      <c r="O828" s="316" t="s">
        <v>565</v>
      </c>
      <c r="P828" s="318" t="s">
        <v>2875</v>
      </c>
      <c r="Q828" s="315">
        <v>17308</v>
      </c>
      <c r="R828" s="314" t="s">
        <v>580</v>
      </c>
      <c r="S828" s="313" t="s">
        <v>579</v>
      </c>
      <c r="T828" s="313" t="s">
        <v>579</v>
      </c>
      <c r="U828" s="316" t="s">
        <v>579</v>
      </c>
    </row>
    <row r="829" spans="12:21" ht="18" customHeight="1" x14ac:dyDescent="0.25">
      <c r="L829" s="316" t="s">
        <v>597</v>
      </c>
      <c r="M829" s="317" t="s">
        <v>599</v>
      </c>
      <c r="N829" s="316" t="s">
        <v>564</v>
      </c>
      <c r="O829" s="316" t="s">
        <v>565</v>
      </c>
      <c r="P829" s="318" t="s">
        <v>2875</v>
      </c>
      <c r="Q829" s="315">
        <v>257993</v>
      </c>
      <c r="R829" s="314" t="s">
        <v>598</v>
      </c>
      <c r="S829" s="313" t="s">
        <v>597</v>
      </c>
      <c r="T829" s="313" t="s">
        <v>597</v>
      </c>
      <c r="U829" s="316" t="s">
        <v>597</v>
      </c>
    </row>
    <row r="830" spans="12:21" ht="18" customHeight="1" x14ac:dyDescent="0.25">
      <c r="L830" s="316" t="s">
        <v>594</v>
      </c>
      <c r="M830" s="317" t="s">
        <v>596</v>
      </c>
      <c r="N830" s="316" t="s">
        <v>564</v>
      </c>
      <c r="O830" s="316" t="s">
        <v>565</v>
      </c>
      <c r="P830" s="318" t="s">
        <v>2875</v>
      </c>
      <c r="Q830" s="315">
        <v>15564</v>
      </c>
      <c r="R830" s="314" t="s">
        <v>595</v>
      </c>
      <c r="S830" s="313" t="s">
        <v>594</v>
      </c>
      <c r="T830" s="313" t="s">
        <v>594</v>
      </c>
      <c r="U830" s="316" t="s">
        <v>594</v>
      </c>
    </row>
    <row r="831" spans="12:21" ht="18" customHeight="1" x14ac:dyDescent="0.25">
      <c r="L831" s="316" t="s">
        <v>577</v>
      </c>
      <c r="M831" s="317" t="s">
        <v>2780</v>
      </c>
      <c r="N831" s="316" t="s">
        <v>564</v>
      </c>
      <c r="O831" s="316" t="s">
        <v>565</v>
      </c>
      <c r="P831" s="318" t="s">
        <v>2875</v>
      </c>
      <c r="Q831" s="315">
        <v>17096</v>
      </c>
      <c r="R831" s="314" t="s">
        <v>578</v>
      </c>
      <c r="S831" s="313" t="s">
        <v>577</v>
      </c>
      <c r="T831" s="313" t="s">
        <v>577</v>
      </c>
      <c r="U831" s="316" t="s">
        <v>577</v>
      </c>
    </row>
    <row r="832" spans="12:21" ht="18" customHeight="1" x14ac:dyDescent="0.25">
      <c r="L832" s="316" t="s">
        <v>568</v>
      </c>
      <c r="M832" s="317" t="s">
        <v>570</v>
      </c>
      <c r="N832" s="316" t="s">
        <v>564</v>
      </c>
      <c r="O832" s="316" t="s">
        <v>565</v>
      </c>
      <c r="P832" s="318" t="s">
        <v>2875</v>
      </c>
      <c r="Q832" s="315">
        <v>20331</v>
      </c>
      <c r="R832" s="314" t="s">
        <v>569</v>
      </c>
      <c r="S832" s="313" t="s">
        <v>568</v>
      </c>
      <c r="T832" s="313" t="s">
        <v>568</v>
      </c>
      <c r="U832" s="316" t="s">
        <v>568</v>
      </c>
    </row>
    <row r="833" spans="12:21" ht="18" customHeight="1" x14ac:dyDescent="0.25">
      <c r="L833" s="316" t="s">
        <v>591</v>
      </c>
      <c r="M833" s="317" t="s">
        <v>593</v>
      </c>
      <c r="N833" s="316" t="s">
        <v>564</v>
      </c>
      <c r="O833" s="316" t="s">
        <v>565</v>
      </c>
      <c r="P833" s="318" t="s">
        <v>2875</v>
      </c>
      <c r="Q833" s="315">
        <v>17776</v>
      </c>
      <c r="R833" s="314" t="s">
        <v>592</v>
      </c>
      <c r="S833" s="313" t="s">
        <v>591</v>
      </c>
      <c r="T833" s="313" t="s">
        <v>591</v>
      </c>
      <c r="U833" s="316" t="s">
        <v>591</v>
      </c>
    </row>
    <row r="834" spans="12:21" ht="18" customHeight="1" x14ac:dyDescent="0.25">
      <c r="L834" s="316" t="s">
        <v>571</v>
      </c>
      <c r="M834" s="317" t="s">
        <v>573</v>
      </c>
      <c r="N834" s="316" t="s">
        <v>564</v>
      </c>
      <c r="O834" s="316" t="s">
        <v>565</v>
      </c>
      <c r="P834" s="318" t="s">
        <v>2875</v>
      </c>
      <c r="Q834" s="315">
        <v>16602</v>
      </c>
      <c r="R834" s="314" t="s">
        <v>572</v>
      </c>
      <c r="S834" s="313" t="s">
        <v>571</v>
      </c>
      <c r="T834" s="313" t="s">
        <v>571</v>
      </c>
      <c r="U834" s="316" t="s">
        <v>571</v>
      </c>
    </row>
    <row r="835" spans="12:21" ht="18" customHeight="1" x14ac:dyDescent="0.25">
      <c r="L835" s="316" t="s">
        <v>600</v>
      </c>
      <c r="M835" s="317" t="s">
        <v>602</v>
      </c>
      <c r="N835" s="316" t="s">
        <v>564</v>
      </c>
      <c r="O835" s="316" t="s">
        <v>565</v>
      </c>
      <c r="P835" s="318" t="s">
        <v>2875</v>
      </c>
      <c r="Q835" s="315">
        <v>33367</v>
      </c>
      <c r="R835" s="314" t="s">
        <v>601</v>
      </c>
      <c r="S835" s="313" t="s">
        <v>600</v>
      </c>
      <c r="T835" s="313" t="s">
        <v>600</v>
      </c>
      <c r="U835" s="316" t="s">
        <v>600</v>
      </c>
    </row>
    <row r="836" spans="12:21" ht="18" customHeight="1" x14ac:dyDescent="0.25">
      <c r="L836" s="316" t="s">
        <v>563</v>
      </c>
      <c r="M836" s="317" t="s">
        <v>567</v>
      </c>
      <c r="N836" s="316" t="s">
        <v>564</v>
      </c>
      <c r="O836" s="316" t="s">
        <v>565</v>
      </c>
      <c r="P836" s="318" t="s">
        <v>2875</v>
      </c>
      <c r="Q836" s="315">
        <v>16058</v>
      </c>
      <c r="R836" s="314" t="s">
        <v>566</v>
      </c>
      <c r="S836" s="313" t="s">
        <v>563</v>
      </c>
      <c r="T836" s="313" t="s">
        <v>563</v>
      </c>
      <c r="U836" s="316" t="s">
        <v>563</v>
      </c>
    </row>
    <row r="837" spans="12:21" ht="18" customHeight="1" x14ac:dyDescent="0.25">
      <c r="L837" s="316" t="s">
        <v>585</v>
      </c>
      <c r="M837" s="317" t="s">
        <v>587</v>
      </c>
      <c r="N837" s="316" t="s">
        <v>564</v>
      </c>
      <c r="O837" s="316" t="s">
        <v>565</v>
      </c>
      <c r="P837" s="318" t="s">
        <v>2875</v>
      </c>
      <c r="Q837" s="315">
        <v>25432</v>
      </c>
      <c r="R837" s="314" t="s">
        <v>586</v>
      </c>
      <c r="S837" s="313" t="s">
        <v>585</v>
      </c>
      <c r="T837" s="313" t="s">
        <v>585</v>
      </c>
      <c r="U837" s="316" t="s">
        <v>585</v>
      </c>
    </row>
    <row r="838" spans="12:21" ht="18" customHeight="1" x14ac:dyDescent="0.25">
      <c r="L838" s="316" t="s">
        <v>574</v>
      </c>
      <c r="M838" s="317" t="s">
        <v>576</v>
      </c>
      <c r="N838" s="316" t="s">
        <v>564</v>
      </c>
      <c r="O838" s="316" t="s">
        <v>565</v>
      </c>
      <c r="P838" s="318" t="s">
        <v>2875</v>
      </c>
      <c r="Q838" s="315">
        <v>25380</v>
      </c>
      <c r="R838" s="314" t="s">
        <v>575</v>
      </c>
      <c r="S838" s="313" t="s">
        <v>574</v>
      </c>
      <c r="T838" s="313" t="s">
        <v>574</v>
      </c>
      <c r="U838" s="316" t="s">
        <v>574</v>
      </c>
    </row>
    <row r="839" spans="12:21" ht="18" customHeight="1" x14ac:dyDescent="0.25">
      <c r="L839" s="316" t="s">
        <v>606</v>
      </c>
      <c r="M839" s="317" t="s">
        <v>609</v>
      </c>
      <c r="N839" s="316" t="s">
        <v>564</v>
      </c>
      <c r="O839" s="316" t="s">
        <v>607</v>
      </c>
      <c r="P839" s="318" t="s">
        <v>2875</v>
      </c>
      <c r="Q839" s="315">
        <v>25569</v>
      </c>
      <c r="R839" s="314" t="s">
        <v>608</v>
      </c>
      <c r="S839" s="313" t="s">
        <v>606</v>
      </c>
      <c r="T839" s="313" t="s">
        <v>606</v>
      </c>
      <c r="U839" s="316" t="s">
        <v>606</v>
      </c>
    </row>
    <row r="840" spans="12:21" ht="18" customHeight="1" x14ac:dyDescent="0.25">
      <c r="L840" s="316" t="s">
        <v>613</v>
      </c>
      <c r="M840" s="317" t="s">
        <v>615</v>
      </c>
      <c r="N840" s="316" t="s">
        <v>564</v>
      </c>
      <c r="O840" s="316" t="s">
        <v>607</v>
      </c>
      <c r="P840" s="318" t="s">
        <v>2875</v>
      </c>
      <c r="Q840" s="315">
        <v>16511</v>
      </c>
      <c r="R840" s="314" t="s">
        <v>614</v>
      </c>
      <c r="S840" s="313" t="s">
        <v>613</v>
      </c>
      <c r="T840" s="313" t="s">
        <v>613</v>
      </c>
      <c r="U840" s="316" t="s">
        <v>613</v>
      </c>
    </row>
    <row r="841" spans="12:21" ht="18" customHeight="1" x14ac:dyDescent="0.25">
      <c r="L841" s="316" t="s">
        <v>616</v>
      </c>
      <c r="M841" s="317" t="s">
        <v>618</v>
      </c>
      <c r="N841" s="316" t="s">
        <v>564</v>
      </c>
      <c r="O841" s="316" t="s">
        <v>607</v>
      </c>
      <c r="P841" s="318" t="s">
        <v>2875</v>
      </c>
      <c r="Q841" s="315">
        <v>23459</v>
      </c>
      <c r="R841" s="314" t="s">
        <v>617</v>
      </c>
      <c r="S841" s="313" t="s">
        <v>616</v>
      </c>
      <c r="T841" s="313" t="s">
        <v>616</v>
      </c>
      <c r="U841" s="316" t="s">
        <v>616</v>
      </c>
    </row>
    <row r="842" spans="12:21" ht="18" customHeight="1" x14ac:dyDescent="0.25">
      <c r="L842" s="316" t="s">
        <v>610</v>
      </c>
      <c r="M842" s="317" t="s">
        <v>612</v>
      </c>
      <c r="N842" s="316" t="s">
        <v>564</v>
      </c>
      <c r="O842" s="316" t="s">
        <v>607</v>
      </c>
      <c r="P842" s="318" t="s">
        <v>2875</v>
      </c>
      <c r="Q842" s="315">
        <v>43412</v>
      </c>
      <c r="R842" s="314" t="s">
        <v>611</v>
      </c>
      <c r="S842" s="313" t="s">
        <v>610</v>
      </c>
      <c r="T842" s="313" t="s">
        <v>610</v>
      </c>
      <c r="U842" s="316" t="s">
        <v>610</v>
      </c>
    </row>
    <row r="843" spans="12:21" ht="18" customHeight="1" x14ac:dyDescent="0.25">
      <c r="L843" s="316" t="s">
        <v>619</v>
      </c>
      <c r="M843" s="317" t="s">
        <v>621</v>
      </c>
      <c r="N843" s="316" t="s">
        <v>564</v>
      </c>
      <c r="O843" s="316" t="s">
        <v>607</v>
      </c>
      <c r="P843" s="318" t="s">
        <v>2875</v>
      </c>
      <c r="Q843" s="315">
        <v>39162</v>
      </c>
      <c r="R843" s="314" t="s">
        <v>620</v>
      </c>
      <c r="S843" s="313" t="s">
        <v>619</v>
      </c>
      <c r="T843" s="313" t="s">
        <v>619</v>
      </c>
      <c r="U843" s="316" t="s">
        <v>619</v>
      </c>
    </row>
    <row r="844" spans="12:21" ht="18" customHeight="1" x14ac:dyDescent="0.25">
      <c r="L844" s="316" t="s">
        <v>622</v>
      </c>
      <c r="M844" s="317" t="s">
        <v>624</v>
      </c>
      <c r="N844" s="316" t="s">
        <v>564</v>
      </c>
      <c r="O844" s="316" t="s">
        <v>607</v>
      </c>
      <c r="P844" s="318" t="s">
        <v>2875</v>
      </c>
      <c r="Q844" s="315">
        <v>24434</v>
      </c>
      <c r="R844" s="314" t="s">
        <v>623</v>
      </c>
      <c r="S844" s="313" t="s">
        <v>622</v>
      </c>
      <c r="T844" s="313" t="s">
        <v>622</v>
      </c>
      <c r="U844" s="316" t="s">
        <v>622</v>
      </c>
    </row>
    <row r="845" spans="12:21" ht="18" customHeight="1" x14ac:dyDescent="0.25">
      <c r="L845" s="316" t="s">
        <v>628</v>
      </c>
      <c r="M845" s="317" t="s">
        <v>630</v>
      </c>
      <c r="N845" s="316" t="s">
        <v>564</v>
      </c>
      <c r="O845" s="316" t="s">
        <v>607</v>
      </c>
      <c r="P845" s="318" t="s">
        <v>2875</v>
      </c>
      <c r="Q845" s="315">
        <v>110790</v>
      </c>
      <c r="R845" s="314" t="s">
        <v>629</v>
      </c>
      <c r="S845" s="313" t="s">
        <v>628</v>
      </c>
      <c r="T845" s="313" t="s">
        <v>628</v>
      </c>
      <c r="U845" s="316" t="s">
        <v>628</v>
      </c>
    </row>
    <row r="846" spans="12:21" ht="18" customHeight="1" x14ac:dyDescent="0.25">
      <c r="L846" s="316" t="s">
        <v>625</v>
      </c>
      <c r="M846" s="317" t="s">
        <v>627</v>
      </c>
      <c r="N846" s="316" t="s">
        <v>564</v>
      </c>
      <c r="O846" s="316" t="s">
        <v>607</v>
      </c>
      <c r="P846" s="318" t="s">
        <v>2875</v>
      </c>
      <c r="Q846" s="315">
        <v>26048</v>
      </c>
      <c r="R846" s="314" t="s">
        <v>626</v>
      </c>
      <c r="S846" s="313" t="s">
        <v>625</v>
      </c>
      <c r="T846" s="313" t="s">
        <v>625</v>
      </c>
      <c r="U846" s="316" t="s">
        <v>625</v>
      </c>
    </row>
  </sheetData>
  <sheetProtection algorithmName="SHA-512" hashValue="dkkLkdWMWXowFAX0D8DV/7HfdLMIu2mKzlPSSS608e7Cvn2qEhibi66KBqZbn6n4S7CXHVZTFzJda8rK3/vqBQ==" saltValue="1hwWozmNRAOv9V+xGX9Bsg==" spinCount="100000" sheet="1" objects="1" scenarios="1"/>
  <mergeCells count="18">
    <mergeCell ref="A3:B3"/>
    <mergeCell ref="A4:B4"/>
    <mergeCell ref="A5:B5"/>
    <mergeCell ref="C7:D7"/>
    <mergeCell ref="C6:F6"/>
    <mergeCell ref="A24:F24"/>
    <mergeCell ref="A39:F39"/>
    <mergeCell ref="A25:F25"/>
    <mergeCell ref="A12:F12"/>
    <mergeCell ref="A10:F10"/>
    <mergeCell ref="A41:F42"/>
    <mergeCell ref="A56:H56"/>
    <mergeCell ref="A88:F88"/>
    <mergeCell ref="A87:F87"/>
    <mergeCell ref="B58:C58"/>
    <mergeCell ref="A69:F69"/>
    <mergeCell ref="A84:F86"/>
    <mergeCell ref="A70:F70"/>
  </mergeCells>
  <dataValidations count="12">
    <dataValidation allowBlank="1" showInputMessage="1" showErrorMessage="1" promptTitle="numero" sqref="H43">
      <formula1>0</formula1>
      <formula2>0</formula2>
    </dataValidation>
    <dataValidation type="list" allowBlank="1" showErrorMessage="1" sqref="H39 F44 F46 F50 H85">
      <formula1>"SI,NO,nd"</formula1>
      <formula2>0</formula2>
    </dataValidation>
    <dataValidation type="whole" allowBlank="1" showInputMessage="1" showErrorMessage="1" promptTitle="numero" sqref="F51 F49 D89 H89 F43 F55 F47 F69 H69 F89 F87 F45 D43:D55 H45 H47 H49 H51 H53 H55 H87 G72 F53 D87 D69">
      <formula1>0</formula1>
      <formula2>9.99999999999999E+60</formula2>
    </dataValidation>
    <dataValidation type="list" allowBlank="1" showInputMessage="1" showErrorMessage="1" prompt="Compilare solo in caso di risposta affermativa a &quot;Criticità&quot;." sqref="H44 H46 H48 H50 H52 H54">
      <formula1>"Alto,Medio,Basso,nd"</formula1>
    </dataValidation>
    <dataValidation type="list" allowBlank="1" showInputMessage="1" showErrorMessage="1" sqref="H13 H15 H19">
      <formula1>"SI,NO,Non ricorre la fattispecie"</formula1>
    </dataValidation>
    <dataValidation type="list" allowBlank="1" showErrorMessage="1" sqref="H88">
      <formula1>"SI,NO,Non ricorre la fattispecie"</formula1>
    </dataValidation>
    <dataValidation type="list" allowBlank="1" showErrorMessage="1" sqref="H72 H74 H78 H76 H80 H82 F48 F52 F54">
      <formula1>"SI,NO,nd"</formula1>
    </dataValidation>
    <dataValidation allowBlank="1" showErrorMessage="1" sqref="H70"/>
    <dataValidation type="whole" allowBlank="1" showInputMessage="1" showErrorMessage="1" error="Inserire un dato numerico." promptTitle="numero" sqref="D58 F58 D60 F60 D62 F62 D64 F64 D66 F66 D68 F68 F27 H27 H29 F29 F31 H31 H33 F33 F35 H35 H37 F37">
      <formula1>0</formula1>
      <formula2>9.99999999999999E+60</formula2>
    </dataValidation>
    <dataValidation type="decimal" allowBlank="1" showInputMessage="1" showErrorMessage="1" error="Inserire un dato nuimerico." promptTitle="Errore" sqref="H58 H60 H62 H64 H66 H68">
      <formula1>0</formula1>
      <formula2>9.99999999999999E+60</formula2>
    </dataValidation>
    <dataValidation type="list" allowBlank="1" showInputMessage="1" showErrorMessage="1" sqref="H23 H21 H17">
      <formula1>"SI,NO,NO, controllo non attivato,Non ricorre la fattispecie,"</formula1>
    </dataValidation>
    <dataValidation type="textLength" allowBlank="1" showDropDown="1" showInputMessage="1" showErrorMessage="1" errorTitle="Codice ISTAT inesistente" error="Immettere il codice ISTAT valido composto da 6 caratteri." promptTitle="Codice ISTAT" prompt="Il codice ISTAT deve avere la lunghezza di 6 caratteri." sqref="C3">
      <formula1>6</formula1>
      <formula2>6</formula2>
    </dataValidation>
  </dataValidations>
  <printOptions horizontalCentered="1"/>
  <pageMargins left="0.19652777777777777" right="0.19652777777777777" top="0.70833333333333326" bottom="0.70902777777777781" header="0.2361111111111111" footer="0.31527777777777777"/>
  <pageSetup paperSize="9" scale="70" firstPageNumber="0" orientation="portrait" cellComments="atEnd" horizontalDpi="300" verticalDpi="300" r:id="rId1"/>
  <headerFooter alignWithMargins="0">
    <oddHeader>&amp;R&amp;A</oddHeader>
    <oddFooter>&amp;R&amp;P</oddFooter>
  </headerFooter>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J53"/>
  <sheetViews>
    <sheetView showGridLines="0" view="pageBreakPreview" zoomScale="85" zoomScaleNormal="100" zoomScaleSheetLayoutView="85" workbookViewId="0">
      <selection activeCell="B35" sqref="B35:H35"/>
    </sheetView>
  </sheetViews>
  <sheetFormatPr defaultColWidth="9.140625" defaultRowHeight="18" customHeight="1" x14ac:dyDescent="0.25"/>
  <cols>
    <col min="1" max="1" width="3.7109375" style="10" customWidth="1"/>
    <col min="2" max="2" width="18.7109375" style="10" customWidth="1"/>
    <col min="3" max="3" width="8.7109375" style="10" customWidth="1"/>
    <col min="4" max="4" width="29.140625" style="10" customWidth="1"/>
    <col min="5" max="5" width="15.85546875" style="10" customWidth="1"/>
    <col min="6" max="6" width="3.42578125" style="10" customWidth="1"/>
    <col min="7" max="7" width="4" style="10" customWidth="1"/>
    <col min="8" max="8" width="11.28515625" style="10" customWidth="1"/>
    <col min="9" max="9" width="12.28515625" style="10" customWidth="1"/>
    <col min="10" max="10" width="15.7109375" style="13" customWidth="1"/>
    <col min="11" max="16384" width="9.140625" style="3"/>
  </cols>
  <sheetData>
    <row r="1" spans="1:10" s="7" customFormat="1" ht="18" customHeight="1" x14ac:dyDescent="0.25">
      <c r="A1" s="352" t="s">
        <v>2618</v>
      </c>
      <c r="B1" s="352"/>
      <c r="C1" s="352"/>
      <c r="D1" s="352"/>
      <c r="E1" s="352"/>
      <c r="F1" s="352"/>
      <c r="G1" s="352"/>
      <c r="H1" s="352"/>
      <c r="I1" s="352"/>
      <c r="J1" s="352"/>
    </row>
    <row r="2" spans="1:10" ht="15" customHeight="1" x14ac:dyDescent="0.3">
      <c r="A2" s="135"/>
      <c r="B2" s="135"/>
      <c r="C2" s="135"/>
      <c r="D2" s="135"/>
      <c r="E2" s="135"/>
      <c r="F2" s="135"/>
      <c r="G2" s="135"/>
      <c r="H2" s="135"/>
      <c r="I2" s="120"/>
      <c r="J2" s="121"/>
    </row>
    <row r="3" spans="1:10" ht="35.1" customHeight="1" x14ac:dyDescent="0.2">
      <c r="A3" s="353" t="s">
        <v>2836</v>
      </c>
      <c r="B3" s="353"/>
      <c r="C3" s="353"/>
      <c r="D3" s="353"/>
      <c r="E3" s="353"/>
      <c r="F3" s="353"/>
      <c r="G3" s="353"/>
      <c r="H3" s="353"/>
      <c r="I3" s="120"/>
      <c r="J3" s="122" t="s">
        <v>2895</v>
      </c>
    </row>
    <row r="4" spans="1:10" ht="15" customHeight="1" x14ac:dyDescent="0.3">
      <c r="A4" s="123"/>
      <c r="B4" s="123"/>
      <c r="C4" s="123"/>
      <c r="D4" s="123"/>
      <c r="E4" s="123"/>
      <c r="F4" s="123"/>
      <c r="G4" s="123"/>
      <c r="H4" s="123"/>
      <c r="I4" s="120"/>
      <c r="J4" s="124"/>
    </row>
    <row r="5" spans="1:10" ht="35.1" customHeight="1" x14ac:dyDescent="0.2">
      <c r="A5" s="135"/>
      <c r="B5" s="353" t="s">
        <v>2837</v>
      </c>
      <c r="C5" s="353"/>
      <c r="D5" s="353"/>
      <c r="E5" s="353"/>
      <c r="F5" s="353"/>
      <c r="G5" s="353"/>
      <c r="H5" s="353"/>
      <c r="I5" s="125" t="str">
        <f>IF(OR(AND(J3="SI",J5=""),AND(J3="SI",J5="nd"),AND(J3="nd",J5&lt;&gt;""),AND(J3="NO",J5&lt;&gt;""),AND(J3="",J5&lt;&gt;"")),"Dato non congruente","")</f>
        <v/>
      </c>
      <c r="J5" s="122"/>
    </row>
    <row r="6" spans="1:10" ht="15" customHeight="1" x14ac:dyDescent="0.3">
      <c r="A6" s="135"/>
      <c r="B6" s="135"/>
      <c r="C6" s="135"/>
      <c r="D6" s="135"/>
      <c r="E6" s="135"/>
      <c r="F6" s="135"/>
      <c r="G6" s="135"/>
      <c r="H6" s="135"/>
      <c r="I6" s="120"/>
      <c r="J6" s="121"/>
    </row>
    <row r="7" spans="1:10" s="1" customFormat="1" ht="15" customHeight="1" x14ac:dyDescent="0.25">
      <c r="A7" s="355" t="s">
        <v>2835</v>
      </c>
      <c r="B7" s="355"/>
      <c r="C7" s="355"/>
      <c r="D7" s="355"/>
      <c r="E7" s="355"/>
      <c r="F7" s="355"/>
      <c r="G7" s="355"/>
      <c r="H7" s="355"/>
      <c r="I7" s="126"/>
      <c r="J7" s="127"/>
    </row>
    <row r="8" spans="1:10" s="4" customFormat="1" ht="35.1" customHeight="1" x14ac:dyDescent="0.2">
      <c r="A8" s="355"/>
      <c r="B8" s="355"/>
      <c r="C8" s="355"/>
      <c r="D8" s="355"/>
      <c r="E8" s="355"/>
      <c r="F8" s="355"/>
      <c r="G8" s="355"/>
      <c r="H8" s="355"/>
      <c r="I8" s="128"/>
      <c r="J8" s="122" t="s">
        <v>2894</v>
      </c>
    </row>
    <row r="9" spans="1:10" s="4" customFormat="1" ht="15" customHeight="1" x14ac:dyDescent="0.2">
      <c r="A9" s="355"/>
      <c r="B9" s="355"/>
      <c r="C9" s="355"/>
      <c r="D9" s="355"/>
      <c r="E9" s="355"/>
      <c r="F9" s="355"/>
      <c r="G9" s="355"/>
      <c r="H9" s="355"/>
      <c r="I9" s="128"/>
      <c r="J9" s="129"/>
    </row>
    <row r="10" spans="1:10" s="1" customFormat="1" ht="15" customHeight="1" x14ac:dyDescent="0.25">
      <c r="A10" s="356" t="s">
        <v>2750</v>
      </c>
      <c r="B10" s="356"/>
      <c r="C10" s="356"/>
      <c r="D10" s="356"/>
      <c r="E10" s="356"/>
      <c r="F10" s="356"/>
      <c r="G10" s="356"/>
      <c r="H10" s="356"/>
      <c r="I10" s="126"/>
      <c r="J10" s="130"/>
    </row>
    <row r="11" spans="1:10" s="1" customFormat="1" ht="35.1" customHeight="1" x14ac:dyDescent="0.25">
      <c r="A11" s="356"/>
      <c r="B11" s="356"/>
      <c r="C11" s="356"/>
      <c r="D11" s="356"/>
      <c r="E11" s="356"/>
      <c r="F11" s="356"/>
      <c r="G11" s="356"/>
      <c r="H11" s="356"/>
      <c r="I11" s="126"/>
      <c r="J11" s="131" t="s">
        <v>2900</v>
      </c>
    </row>
    <row r="12" spans="1:10" s="4" customFormat="1" ht="15" customHeight="1" x14ac:dyDescent="0.2">
      <c r="A12" s="356"/>
      <c r="B12" s="356"/>
      <c r="C12" s="356"/>
      <c r="D12" s="356"/>
      <c r="E12" s="356"/>
      <c r="F12" s="356"/>
      <c r="G12" s="356"/>
      <c r="H12" s="356"/>
      <c r="I12" s="128"/>
      <c r="J12" s="132"/>
    </row>
    <row r="13" spans="1:10" ht="15" customHeight="1" x14ac:dyDescent="0.3">
      <c r="A13" s="135"/>
      <c r="B13" s="135"/>
      <c r="C13" s="135"/>
      <c r="D13" s="135"/>
      <c r="E13" s="135"/>
      <c r="F13" s="135"/>
      <c r="G13" s="135"/>
      <c r="H13" s="135"/>
      <c r="I13" s="120"/>
      <c r="J13" s="121"/>
    </row>
    <row r="14" spans="1:10" ht="35.1" customHeight="1" x14ac:dyDescent="0.2">
      <c r="A14" s="351" t="s">
        <v>2685</v>
      </c>
      <c r="B14" s="351"/>
      <c r="C14" s="351"/>
      <c r="D14" s="351"/>
      <c r="E14" s="351"/>
      <c r="F14" s="351"/>
      <c r="G14" s="351"/>
      <c r="H14" s="351"/>
      <c r="I14" s="120"/>
      <c r="J14" s="131" t="s">
        <v>2894</v>
      </c>
    </row>
    <row r="15" spans="1:10" ht="15" customHeight="1" x14ac:dyDescent="0.2">
      <c r="A15" s="151"/>
      <c r="B15" s="151"/>
      <c r="C15" s="151"/>
      <c r="D15" s="151"/>
      <c r="E15" s="151"/>
      <c r="F15" s="151"/>
      <c r="G15" s="151"/>
      <c r="H15" s="151"/>
      <c r="I15" s="120"/>
      <c r="J15" s="3"/>
    </row>
    <row r="16" spans="1:10" ht="15" customHeight="1" x14ac:dyDescent="0.25">
      <c r="A16" s="357" t="s">
        <v>2686</v>
      </c>
      <c r="B16" s="357"/>
      <c r="C16" s="357"/>
      <c r="D16" s="357"/>
      <c r="E16" s="357"/>
      <c r="F16" s="357"/>
      <c r="G16" s="357"/>
      <c r="H16" s="357"/>
      <c r="I16" s="120"/>
      <c r="J16" s="121"/>
    </row>
    <row r="17" spans="1:10" ht="35.1" customHeight="1" x14ac:dyDescent="0.2">
      <c r="A17" s="357"/>
      <c r="B17" s="357"/>
      <c r="C17" s="357"/>
      <c r="D17" s="357"/>
      <c r="E17" s="357"/>
      <c r="F17" s="357"/>
      <c r="G17" s="357"/>
      <c r="H17" s="357"/>
      <c r="I17" s="152"/>
      <c r="J17" s="131" t="s">
        <v>2895</v>
      </c>
    </row>
    <row r="18" spans="1:10" ht="15" customHeight="1" x14ac:dyDescent="0.2">
      <c r="A18" s="357"/>
      <c r="B18" s="357"/>
      <c r="C18" s="357"/>
      <c r="D18" s="357"/>
      <c r="E18" s="357"/>
      <c r="F18" s="357"/>
      <c r="G18" s="357"/>
      <c r="H18" s="357"/>
      <c r="I18" s="120"/>
      <c r="J18" s="124"/>
    </row>
    <row r="19" spans="1:10" s="6" customFormat="1" ht="15" customHeight="1" x14ac:dyDescent="0.2">
      <c r="A19" s="354" t="s">
        <v>2838</v>
      </c>
      <c r="B19" s="354"/>
      <c r="C19" s="354"/>
      <c r="D19" s="354"/>
      <c r="E19" s="354"/>
      <c r="F19" s="354"/>
      <c r="G19" s="354"/>
      <c r="H19" s="354"/>
      <c r="I19" s="133"/>
      <c r="J19" s="134"/>
    </row>
    <row r="20" spans="1:10" s="6" customFormat="1" ht="15" customHeight="1" x14ac:dyDescent="0.2">
      <c r="A20" s="133"/>
      <c r="B20" s="133"/>
      <c r="C20" s="133"/>
      <c r="D20" s="133"/>
      <c r="E20" s="133"/>
      <c r="F20" s="133"/>
      <c r="G20" s="133"/>
      <c r="H20" s="133"/>
      <c r="I20" s="133"/>
      <c r="J20" s="134"/>
    </row>
    <row r="21" spans="1:10" s="9" customFormat="1" ht="24.95" customHeight="1" x14ac:dyDescent="0.3">
      <c r="A21" s="186"/>
      <c r="B21" s="358" t="s">
        <v>2687</v>
      </c>
      <c r="C21" s="358"/>
      <c r="D21" s="359"/>
      <c r="E21" s="136"/>
      <c r="F21" s="137"/>
      <c r="G21" s="137"/>
      <c r="H21" s="137"/>
      <c r="I21" s="138">
        <v>38</v>
      </c>
      <c r="J21" s="136"/>
    </row>
    <row r="22" spans="1:10" s="1" customFormat="1" ht="6" customHeight="1" x14ac:dyDescent="0.3">
      <c r="A22" s="139"/>
      <c r="B22" s="139"/>
      <c r="C22" s="139"/>
      <c r="D22" s="139"/>
      <c r="E22" s="127"/>
      <c r="F22" s="139"/>
      <c r="G22" s="140"/>
      <c r="H22" s="140"/>
      <c r="I22" s="139"/>
      <c r="J22" s="127"/>
    </row>
    <row r="23" spans="1:10" s="9" customFormat="1" ht="24.95" customHeight="1" x14ac:dyDescent="0.25">
      <c r="A23" s="186"/>
      <c r="B23" s="361" t="s">
        <v>2751</v>
      </c>
      <c r="C23" s="361"/>
      <c r="D23" s="361"/>
      <c r="E23" s="361"/>
      <c r="F23" s="137"/>
      <c r="G23" s="137"/>
      <c r="H23" s="137"/>
      <c r="I23" s="138">
        <v>7</v>
      </c>
      <c r="J23" s="136"/>
    </row>
    <row r="24" spans="1:10" s="1" customFormat="1" ht="6" customHeight="1" x14ac:dyDescent="0.3">
      <c r="A24" s="139"/>
      <c r="B24" s="139"/>
      <c r="C24" s="139"/>
      <c r="D24" s="139"/>
      <c r="E24" s="127"/>
      <c r="F24" s="139"/>
      <c r="G24" s="140"/>
      <c r="H24" s="140"/>
      <c r="I24" s="139"/>
      <c r="J24" s="127"/>
    </row>
    <row r="25" spans="1:10" s="9" customFormat="1" ht="24.95" customHeight="1" x14ac:dyDescent="0.25">
      <c r="A25" s="186"/>
      <c r="B25" s="362" t="s">
        <v>2752</v>
      </c>
      <c r="C25" s="362"/>
      <c r="D25" s="362"/>
      <c r="E25" s="362"/>
      <c r="F25" s="137"/>
      <c r="G25" s="137"/>
      <c r="H25" s="137"/>
      <c r="I25" s="138">
        <v>7</v>
      </c>
      <c r="J25" s="136"/>
    </row>
    <row r="26" spans="1:10" s="2" customFormat="1" ht="15" customHeight="1" x14ac:dyDescent="0.3">
      <c r="A26" s="141"/>
      <c r="B26" s="142"/>
      <c r="C26" s="142"/>
      <c r="D26" s="142"/>
      <c r="E26" s="142"/>
      <c r="F26" s="142"/>
      <c r="G26" s="142"/>
      <c r="H26" s="142"/>
      <c r="I26" s="143"/>
      <c r="J26" s="144"/>
    </row>
    <row r="27" spans="1:10" s="2" customFormat="1" ht="35.1" customHeight="1" x14ac:dyDescent="0.2">
      <c r="A27" s="360" t="s">
        <v>2753</v>
      </c>
      <c r="B27" s="360"/>
      <c r="C27" s="360"/>
      <c r="D27" s="360"/>
      <c r="E27" s="360"/>
      <c r="F27" s="360"/>
      <c r="G27" s="360"/>
      <c r="H27" s="360"/>
      <c r="I27" s="143"/>
      <c r="J27" s="145" t="s">
        <v>2901</v>
      </c>
    </row>
    <row r="28" spans="1:10" s="2" customFormat="1" ht="15" customHeight="1" x14ac:dyDescent="0.2">
      <c r="B28" s="308"/>
      <c r="C28" s="308"/>
      <c r="D28" s="308"/>
      <c r="E28" s="308"/>
      <c r="F28" s="308"/>
      <c r="G28" s="308"/>
      <c r="H28" s="308"/>
      <c r="I28" s="146"/>
      <c r="J28" s="147"/>
    </row>
    <row r="29" spans="1:10" s="8" customFormat="1" ht="35.1" customHeight="1" x14ac:dyDescent="0.2">
      <c r="A29" s="354" t="s">
        <v>2839</v>
      </c>
      <c r="B29" s="354"/>
      <c r="C29" s="354"/>
      <c r="D29" s="354"/>
      <c r="E29" s="354"/>
      <c r="F29" s="354"/>
      <c r="G29" s="354"/>
      <c r="H29" s="354"/>
      <c r="I29" s="148"/>
      <c r="J29" s="122" t="s">
        <v>2895</v>
      </c>
    </row>
    <row r="30" spans="1:10" s="2" customFormat="1" ht="15" customHeight="1" x14ac:dyDescent="0.2">
      <c r="A30" s="355" t="s">
        <v>2840</v>
      </c>
      <c r="B30" s="355"/>
      <c r="C30" s="355"/>
      <c r="D30" s="355"/>
      <c r="E30" s="355"/>
      <c r="F30" s="355"/>
      <c r="G30" s="355"/>
      <c r="H30" s="355"/>
      <c r="I30" s="128"/>
      <c r="J30" s="147"/>
    </row>
    <row r="31" spans="1:10" s="1" customFormat="1" ht="35.1" customHeight="1" x14ac:dyDescent="0.25">
      <c r="A31" s="355"/>
      <c r="B31" s="355"/>
      <c r="C31" s="355"/>
      <c r="D31" s="355"/>
      <c r="E31" s="355"/>
      <c r="F31" s="355"/>
      <c r="G31" s="355"/>
      <c r="H31" s="355"/>
      <c r="I31" s="128"/>
      <c r="J31" s="131" t="s">
        <v>2894</v>
      </c>
    </row>
    <row r="32" spans="1:10" s="4" customFormat="1" ht="15" customHeight="1" x14ac:dyDescent="0.2">
      <c r="A32" s="355"/>
      <c r="B32" s="355"/>
      <c r="C32" s="355"/>
      <c r="D32" s="355"/>
      <c r="E32" s="355"/>
      <c r="F32" s="355"/>
      <c r="G32" s="355"/>
      <c r="H32" s="355"/>
      <c r="I32" s="128"/>
      <c r="J32" s="129"/>
    </row>
    <row r="33" spans="1:10" s="8" customFormat="1" ht="35.1" customHeight="1" x14ac:dyDescent="0.2">
      <c r="A33" s="354" t="s">
        <v>2841</v>
      </c>
      <c r="B33" s="354"/>
      <c r="C33" s="354"/>
      <c r="D33" s="354"/>
      <c r="E33" s="354"/>
      <c r="F33" s="354"/>
      <c r="G33" s="354"/>
      <c r="H33" s="354"/>
      <c r="I33" s="148"/>
      <c r="J33" s="131" t="s">
        <v>2894</v>
      </c>
    </row>
    <row r="34" spans="1:10" s="8" customFormat="1" ht="15" customHeight="1" x14ac:dyDescent="0.3">
      <c r="A34" s="149"/>
      <c r="B34" s="149"/>
      <c r="C34" s="149"/>
      <c r="D34" s="149"/>
      <c r="E34" s="149"/>
      <c r="F34" s="149"/>
      <c r="G34" s="149"/>
      <c r="H34" s="149"/>
      <c r="I34" s="319">
        <f>IF(J35&lt;&gt;"",1,0)</f>
        <v>1</v>
      </c>
      <c r="J34" s="150"/>
    </row>
    <row r="35" spans="1:10" s="8" customFormat="1" ht="35.1" customHeight="1" x14ac:dyDescent="0.2">
      <c r="A35" s="143"/>
      <c r="B35" s="354" t="s">
        <v>2842</v>
      </c>
      <c r="C35" s="354"/>
      <c r="D35" s="354"/>
      <c r="E35" s="354"/>
      <c r="F35" s="354"/>
      <c r="G35" s="354"/>
      <c r="H35" s="354"/>
      <c r="I35" s="125" t="str">
        <f>IF(OR(AND(J33="SI",I34=0),AND(J33="NO",I34=1),AND(J33&lt;&gt;"SI",I34=1)),"Dato non congruente","")</f>
        <v/>
      </c>
      <c r="J35" s="131" t="s">
        <v>2902</v>
      </c>
    </row>
    <row r="36" spans="1:10" s="4" customFormat="1" ht="9" customHeight="1" x14ac:dyDescent="0.3">
      <c r="A36" s="115"/>
      <c r="B36" s="115"/>
      <c r="C36" s="115"/>
      <c r="D36" s="115"/>
      <c r="E36" s="115"/>
      <c r="F36" s="115"/>
      <c r="G36" s="115"/>
      <c r="H36" s="115"/>
      <c r="I36" s="114"/>
      <c r="J36" s="16"/>
    </row>
    <row r="37" spans="1:10" ht="18" customHeight="1" x14ac:dyDescent="0.3">
      <c r="A37" s="15"/>
      <c r="B37" s="15"/>
      <c r="C37" s="15"/>
      <c r="D37" s="15"/>
      <c r="E37" s="15"/>
      <c r="F37" s="15"/>
      <c r="G37" s="15"/>
      <c r="H37" s="15"/>
      <c r="I37" s="15"/>
      <c r="J37" s="14"/>
    </row>
    <row r="38" spans="1:10" ht="18" customHeight="1" x14ac:dyDescent="0.3">
      <c r="A38" s="15"/>
      <c r="B38" s="15"/>
      <c r="C38" s="15"/>
      <c r="D38" s="15"/>
      <c r="E38" s="15"/>
      <c r="F38" s="15"/>
      <c r="G38" s="15"/>
      <c r="H38" s="15"/>
      <c r="I38" s="15"/>
      <c r="J38" s="14"/>
    </row>
    <row r="39" spans="1:10" ht="18" customHeight="1" x14ac:dyDescent="0.3">
      <c r="A39" s="15"/>
      <c r="B39" s="15"/>
      <c r="C39" s="15"/>
      <c r="D39" s="15"/>
      <c r="E39" s="15"/>
      <c r="F39" s="15"/>
      <c r="G39" s="15"/>
      <c r="H39" s="15"/>
      <c r="I39" s="15"/>
      <c r="J39" s="14"/>
    </row>
    <row r="40" spans="1:10" ht="18" customHeight="1" x14ac:dyDescent="0.3">
      <c r="A40" s="15"/>
      <c r="B40" s="15"/>
      <c r="C40" s="15"/>
      <c r="D40" s="15"/>
      <c r="E40" s="15"/>
      <c r="F40" s="15"/>
      <c r="G40" s="15"/>
      <c r="H40" s="15"/>
      <c r="I40" s="15"/>
      <c r="J40" s="14"/>
    </row>
    <row r="41" spans="1:10" ht="18" customHeight="1" x14ac:dyDescent="0.3">
      <c r="A41" s="15"/>
      <c r="B41" s="15"/>
      <c r="C41" s="15"/>
      <c r="D41" s="15"/>
      <c r="E41" s="15"/>
      <c r="F41" s="15"/>
      <c r="G41" s="15"/>
      <c r="H41" s="15"/>
      <c r="I41" s="15"/>
      <c r="J41" s="14"/>
    </row>
    <row r="42" spans="1:10" ht="18" customHeight="1" x14ac:dyDescent="0.3">
      <c r="A42" s="15"/>
      <c r="B42" s="15"/>
      <c r="C42" s="15"/>
      <c r="D42" s="15"/>
      <c r="E42" s="15"/>
      <c r="F42" s="15"/>
      <c r="G42" s="15"/>
      <c r="H42" s="15"/>
      <c r="I42" s="15"/>
      <c r="J42" s="14"/>
    </row>
    <row r="43" spans="1:10" ht="18" customHeight="1" x14ac:dyDescent="0.3">
      <c r="A43" s="15"/>
      <c r="B43" s="15"/>
      <c r="C43" s="15"/>
      <c r="D43" s="15"/>
      <c r="E43" s="15"/>
      <c r="F43" s="15"/>
      <c r="G43" s="15"/>
      <c r="H43" s="15"/>
      <c r="I43" s="15"/>
      <c r="J43" s="14"/>
    </row>
    <row r="44" spans="1:10" ht="18" customHeight="1" x14ac:dyDescent="0.3">
      <c r="A44" s="15"/>
      <c r="B44" s="15"/>
      <c r="C44" s="15"/>
      <c r="D44" s="15"/>
      <c r="E44" s="15"/>
      <c r="F44" s="15"/>
      <c r="G44" s="15"/>
      <c r="H44" s="15"/>
      <c r="I44" s="15"/>
      <c r="J44" s="14"/>
    </row>
    <row r="45" spans="1:10" ht="18" customHeight="1" x14ac:dyDescent="0.3">
      <c r="A45" s="15"/>
      <c r="B45" s="15"/>
      <c r="C45" s="15"/>
      <c r="D45" s="15"/>
      <c r="E45" s="15"/>
      <c r="F45" s="15"/>
      <c r="G45" s="15"/>
      <c r="H45" s="15"/>
      <c r="I45" s="15"/>
      <c r="J45" s="14"/>
    </row>
    <row r="46" spans="1:10" ht="18" customHeight="1" x14ac:dyDescent="0.3">
      <c r="A46" s="15"/>
      <c r="B46" s="15"/>
      <c r="C46" s="15"/>
      <c r="D46" s="15"/>
      <c r="E46" s="15"/>
      <c r="F46" s="15"/>
      <c r="G46" s="15"/>
      <c r="H46" s="15"/>
      <c r="I46" s="15"/>
      <c r="J46" s="14"/>
    </row>
    <row r="47" spans="1:10" ht="18" customHeight="1" x14ac:dyDescent="0.3">
      <c r="A47" s="15"/>
      <c r="B47" s="15"/>
      <c r="C47" s="15"/>
      <c r="D47" s="15"/>
      <c r="E47" s="15"/>
      <c r="F47" s="15"/>
      <c r="G47" s="15"/>
      <c r="H47" s="15"/>
      <c r="I47" s="15"/>
      <c r="J47" s="14"/>
    </row>
    <row r="48" spans="1:10" ht="18" customHeight="1" x14ac:dyDescent="0.3">
      <c r="A48" s="15"/>
      <c r="B48" s="15"/>
      <c r="C48" s="15"/>
      <c r="D48" s="15"/>
      <c r="E48" s="15"/>
      <c r="F48" s="15"/>
      <c r="G48" s="15"/>
      <c r="H48" s="15"/>
      <c r="I48" s="15"/>
      <c r="J48" s="14"/>
    </row>
    <row r="49" spans="1:10" ht="18" customHeight="1" x14ac:dyDescent="0.3">
      <c r="A49" s="15"/>
      <c r="B49" s="15"/>
      <c r="C49" s="15"/>
      <c r="D49" s="15"/>
      <c r="E49" s="15"/>
      <c r="F49" s="15"/>
      <c r="G49" s="15"/>
      <c r="H49" s="15"/>
      <c r="I49" s="15"/>
      <c r="J49" s="14"/>
    </row>
    <row r="50" spans="1:10" ht="18" customHeight="1" x14ac:dyDescent="0.3">
      <c r="A50" s="15"/>
      <c r="B50" s="15"/>
      <c r="C50" s="15"/>
      <c r="D50" s="15"/>
      <c r="E50" s="15"/>
      <c r="F50" s="15"/>
      <c r="G50" s="15"/>
      <c r="H50" s="15"/>
      <c r="I50" s="15"/>
      <c r="J50" s="14"/>
    </row>
    <row r="51" spans="1:10" ht="18" customHeight="1" x14ac:dyDescent="0.3">
      <c r="A51" s="15"/>
      <c r="B51" s="15"/>
      <c r="C51" s="15"/>
      <c r="D51" s="15"/>
      <c r="E51" s="15"/>
      <c r="F51" s="15"/>
      <c r="G51" s="15"/>
      <c r="H51" s="15"/>
      <c r="I51" s="15"/>
      <c r="J51" s="14"/>
    </row>
    <row r="52" spans="1:10" ht="18" customHeight="1" x14ac:dyDescent="0.3">
      <c r="A52" s="15"/>
      <c r="B52" s="15"/>
      <c r="C52" s="15"/>
      <c r="D52" s="15"/>
      <c r="E52" s="15"/>
      <c r="F52" s="15"/>
      <c r="G52" s="15"/>
      <c r="H52" s="15"/>
      <c r="I52" s="15"/>
      <c r="J52" s="14"/>
    </row>
    <row r="53" spans="1:10" ht="18" customHeight="1" x14ac:dyDescent="0.3">
      <c r="A53" s="15"/>
      <c r="B53" s="15"/>
      <c r="C53" s="15"/>
      <c r="D53" s="15"/>
      <c r="E53" s="15"/>
      <c r="F53" s="15"/>
      <c r="G53" s="15"/>
      <c r="H53" s="15"/>
      <c r="I53" s="15"/>
      <c r="J53" s="14"/>
    </row>
  </sheetData>
  <sheetProtection algorithmName="SHA-512" hashValue="Rxf728phix5eVMiQavXnfw6oPtyPsD+v+lu/UMjaRdPJtHvKsUnGhzIKppenF77+R5lsJDrPxReKrTXavunq3Q==" saltValue="bcp1yl2lfsJOZAe4sKNpoQ==" spinCount="100000" sheet="1" objects="1" scenarios="1"/>
  <mergeCells count="16">
    <mergeCell ref="A33:H33"/>
    <mergeCell ref="B35:H35"/>
    <mergeCell ref="B21:D21"/>
    <mergeCell ref="A27:H27"/>
    <mergeCell ref="B23:E23"/>
    <mergeCell ref="B25:E25"/>
    <mergeCell ref="A29:H29"/>
    <mergeCell ref="A30:H32"/>
    <mergeCell ref="A14:H14"/>
    <mergeCell ref="A1:J1"/>
    <mergeCell ref="A3:H3"/>
    <mergeCell ref="B5:H5"/>
    <mergeCell ref="A19:H19"/>
    <mergeCell ref="A7:H9"/>
    <mergeCell ref="A10:H12"/>
    <mergeCell ref="A16:H18"/>
  </mergeCells>
  <dataValidations count="9">
    <dataValidation type="list" allowBlank="1" showInputMessage="1" showErrorMessage="1" sqref="J31 J17 J14">
      <formula1>"SI,NO,nd,Non ricorre la fattispecie"</formula1>
    </dataValidation>
    <dataValidation type="list" allowBlank="1" showInputMessage="1" showErrorMessage="1" sqref="J11">
      <formula1>"Nessuna,Estrazione casuale semplice,Altre tecniche specifiche, nd,Non ricorre la fattispecie"</formula1>
    </dataValidation>
    <dataValidation type="whole" allowBlank="1" showInputMessage="1" showErrorMessage="1" error="Inserire un dato numerico." promptTitle="numero" sqref="I21 I23 I25">
      <formula1>0</formula1>
      <formula2>9.99999999999999E+60</formula2>
    </dataValidation>
    <dataValidation type="list" allowBlank="1" showInputMessage="1" showErrorMessage="1" sqref="J3 J36 J8 J29">
      <formula1>"SI,NO,nd"</formula1>
    </dataValidation>
    <dataValidation type="list" allowBlank="1" showInputMessage="1" showErrorMessage="1" sqref="J27">
      <formula1>"Mensile, Bimestrale,Trimestrale, Quadrimestrale,Semestrale,Annuale, Altro, nd"</formula1>
    </dataValidation>
    <dataValidation allowBlank="1" showInputMessage="1" showErrorMessage="1" prompt="specificare" sqref="I28:J28 J30"/>
    <dataValidation type="list" allowBlank="1" showInputMessage="1" showErrorMessage="1" prompt="Compilare solo in caso di risposta affermativa al punto 2.1." sqref="J5">
      <formula1>"SI,NO,nd"</formula1>
    </dataValidation>
    <dataValidation type="list" allowBlank="1" showInputMessage="1" showErrorMessage="1" sqref="J33">
      <formula1>"SI,NO,nd,Non rilevate irregolarità"</formula1>
    </dataValidation>
    <dataValidation type="list" allowBlank="1" showInputMessage="1" showErrorMessage="1" prompt="Compilare solo in caso di risposta affermativa al punto 2.9" sqref="J35">
      <formula1>"Si, sempre,Si, in più del 50% dei casi,Si, in meno del 50% dei casi,No, mai,Altro"</formula1>
    </dataValidation>
  </dataValidations>
  <pageMargins left="0.70866141732283472" right="0.70866141732283472" top="0.74803149606299213" bottom="0.74803149606299213" header="0.31496062992125984" footer="0.31496062992125984"/>
  <pageSetup paperSize="9" scale="35" orientation="portrait" r:id="rId1"/>
  <headerFooter>
    <oddHeader>&amp;R&amp;A</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J45"/>
  <sheetViews>
    <sheetView showGridLines="0" view="pageBreakPreview" topLeftCell="A25" zoomScale="115" zoomScaleNormal="115" zoomScaleSheetLayoutView="115" workbookViewId="0">
      <selection activeCell="A33" sqref="A33:H35"/>
    </sheetView>
  </sheetViews>
  <sheetFormatPr defaultColWidth="9.140625" defaultRowHeight="18" customHeight="1" x14ac:dyDescent="0.25"/>
  <cols>
    <col min="1" max="1" width="3.7109375" style="276" customWidth="1"/>
    <col min="2" max="2" width="26.7109375" style="276" customWidth="1"/>
    <col min="3" max="3" width="7.140625" style="276" customWidth="1"/>
    <col min="4" max="4" width="10.7109375" style="276" customWidth="1"/>
    <col min="5" max="5" width="15.7109375" style="276" customWidth="1"/>
    <col min="6" max="6" width="15.42578125" style="276" customWidth="1"/>
    <col min="7" max="7" width="3.42578125" style="276" customWidth="1"/>
    <col min="8" max="8" width="4.7109375" style="276" customWidth="1"/>
    <col min="9" max="9" width="12" style="262" customWidth="1"/>
    <col min="10" max="10" width="15.7109375" style="277" customWidth="1"/>
    <col min="11" max="16384" width="9.140625" style="256"/>
  </cols>
  <sheetData>
    <row r="1" spans="1:10" s="243" customFormat="1" ht="18" customHeight="1" x14ac:dyDescent="0.3">
      <c r="A1" s="369" t="s">
        <v>2619</v>
      </c>
      <c r="B1" s="369"/>
      <c r="C1" s="369"/>
      <c r="D1" s="369"/>
      <c r="E1" s="369"/>
      <c r="F1" s="369"/>
      <c r="G1" s="369"/>
      <c r="H1" s="369"/>
      <c r="I1" s="369"/>
      <c r="J1" s="369"/>
    </row>
    <row r="2" spans="1:10" s="243" customFormat="1" ht="15" customHeight="1" x14ac:dyDescent="0.3">
      <c r="A2" s="244"/>
      <c r="B2" s="244"/>
      <c r="C2" s="244"/>
      <c r="D2" s="244"/>
      <c r="E2" s="244"/>
      <c r="F2" s="244"/>
      <c r="G2" s="244"/>
      <c r="H2" s="244"/>
      <c r="I2" s="244"/>
      <c r="J2" s="245"/>
    </row>
    <row r="3" spans="1:10" s="243" customFormat="1" ht="15" customHeight="1" x14ac:dyDescent="0.25">
      <c r="A3" s="368" t="s">
        <v>2620</v>
      </c>
      <c r="B3" s="368"/>
      <c r="C3" s="368"/>
      <c r="D3" s="368"/>
      <c r="E3" s="368"/>
      <c r="F3" s="368"/>
      <c r="G3" s="368"/>
      <c r="H3" s="368"/>
      <c r="I3" s="246"/>
      <c r="J3" s="247"/>
    </row>
    <row r="4" spans="1:10" s="249" customFormat="1" ht="35.1" customHeight="1" x14ac:dyDescent="0.2">
      <c r="A4" s="368"/>
      <c r="B4" s="368"/>
      <c r="C4" s="368"/>
      <c r="D4" s="368"/>
      <c r="E4" s="368"/>
      <c r="F4" s="368"/>
      <c r="G4" s="368"/>
      <c r="H4" s="368"/>
      <c r="I4" s="248"/>
      <c r="J4" s="278" t="s">
        <v>2894</v>
      </c>
    </row>
    <row r="5" spans="1:10" s="249" customFormat="1" ht="15" customHeight="1" x14ac:dyDescent="0.25">
      <c r="A5" s="368"/>
      <c r="B5" s="368"/>
      <c r="C5" s="368"/>
      <c r="D5" s="368"/>
      <c r="E5" s="368"/>
      <c r="F5" s="368"/>
      <c r="G5" s="368"/>
      <c r="H5" s="368"/>
      <c r="I5" s="250"/>
      <c r="J5" s="251"/>
    </row>
    <row r="6" spans="1:10" s="255" customFormat="1" ht="12" customHeight="1" x14ac:dyDescent="0.3">
      <c r="A6" s="252"/>
      <c r="B6" s="252"/>
      <c r="C6" s="252"/>
      <c r="D6" s="252"/>
      <c r="E6" s="252"/>
      <c r="F6" s="252"/>
      <c r="G6" s="252"/>
      <c r="H6" s="252"/>
      <c r="I6" s="253"/>
      <c r="J6" s="254"/>
    </row>
    <row r="7" spans="1:10" ht="35.1" customHeight="1" x14ac:dyDescent="0.2">
      <c r="A7" s="368" t="s">
        <v>2688</v>
      </c>
      <c r="B7" s="368"/>
      <c r="C7" s="368"/>
      <c r="D7" s="368"/>
      <c r="E7" s="368"/>
      <c r="F7" s="368"/>
      <c r="G7" s="368"/>
      <c r="H7" s="368"/>
      <c r="I7" s="12"/>
      <c r="J7" s="278" t="s">
        <v>2894</v>
      </c>
    </row>
    <row r="8" spans="1:10" ht="15" customHeight="1" x14ac:dyDescent="0.3">
      <c r="A8" s="252"/>
      <c r="B8" s="252"/>
      <c r="C8" s="252"/>
      <c r="D8" s="252"/>
      <c r="E8" s="252"/>
      <c r="F8" s="252"/>
      <c r="G8" s="252"/>
      <c r="H8" s="252"/>
      <c r="I8" s="253"/>
      <c r="J8" s="257"/>
    </row>
    <row r="9" spans="1:10" s="243" customFormat="1" ht="15" customHeight="1" x14ac:dyDescent="0.25">
      <c r="A9" s="354" t="s">
        <v>2621</v>
      </c>
      <c r="B9" s="368"/>
      <c r="C9" s="368"/>
      <c r="D9" s="368"/>
      <c r="E9" s="368"/>
      <c r="F9" s="368"/>
      <c r="G9" s="368"/>
      <c r="H9" s="368"/>
      <c r="I9" s="246"/>
      <c r="J9" s="247"/>
    </row>
    <row r="10" spans="1:10" s="249" customFormat="1" ht="35.1" customHeight="1" x14ac:dyDescent="0.2">
      <c r="A10" s="368"/>
      <c r="B10" s="368"/>
      <c r="C10" s="368"/>
      <c r="D10" s="368"/>
      <c r="E10" s="368"/>
      <c r="F10" s="368"/>
      <c r="G10" s="368"/>
      <c r="H10" s="368"/>
      <c r="I10" s="248"/>
      <c r="J10" s="19" t="s">
        <v>2899</v>
      </c>
    </row>
    <row r="11" spans="1:10" s="249" customFormat="1" ht="15" customHeight="1" x14ac:dyDescent="0.25">
      <c r="A11" s="368"/>
      <c r="B11" s="368"/>
      <c r="C11" s="368"/>
      <c r="D11" s="368"/>
      <c r="E11" s="368"/>
      <c r="F11" s="368"/>
      <c r="G11" s="368"/>
      <c r="H11" s="368"/>
      <c r="I11" s="250"/>
      <c r="J11" s="251"/>
    </row>
    <row r="12" spans="1:10" ht="15" customHeight="1" x14ac:dyDescent="0.2">
      <c r="A12" s="258"/>
      <c r="B12" s="258"/>
      <c r="C12" s="255"/>
      <c r="D12" s="255"/>
      <c r="E12" s="255"/>
      <c r="F12" s="255"/>
      <c r="G12" s="255"/>
      <c r="H12" s="255"/>
      <c r="I12" s="255"/>
      <c r="J12" s="255"/>
    </row>
    <row r="13" spans="1:10" ht="35.1" customHeight="1" x14ac:dyDescent="0.2">
      <c r="A13" s="368" t="s">
        <v>2689</v>
      </c>
      <c r="B13" s="368"/>
      <c r="C13" s="368"/>
      <c r="D13" s="368"/>
      <c r="E13" s="368"/>
      <c r="F13" s="368"/>
      <c r="G13" s="368"/>
      <c r="H13" s="368"/>
      <c r="I13" s="12"/>
      <c r="J13" s="19" t="s">
        <v>2899</v>
      </c>
    </row>
    <row r="14" spans="1:10" ht="15" customHeight="1" x14ac:dyDescent="0.3">
      <c r="A14" s="252"/>
      <c r="B14" s="252"/>
      <c r="C14" s="252"/>
      <c r="D14" s="252"/>
      <c r="E14" s="252"/>
      <c r="F14" s="252"/>
      <c r="G14" s="252"/>
      <c r="H14" s="252"/>
      <c r="I14" s="253"/>
      <c r="J14" s="257"/>
    </row>
    <row r="15" spans="1:10" s="243" customFormat="1" ht="24.75" customHeight="1" x14ac:dyDescent="0.3">
      <c r="A15" s="367" t="s">
        <v>2622</v>
      </c>
      <c r="B15" s="367"/>
      <c r="C15" s="367"/>
      <c r="D15" s="367"/>
      <c r="E15" s="367"/>
      <c r="F15" s="367"/>
      <c r="G15" s="367"/>
      <c r="H15" s="367"/>
      <c r="I15" s="259"/>
      <c r="J15" s="247"/>
    </row>
    <row r="16" spans="1:10" s="243" customFormat="1" ht="15" customHeight="1" x14ac:dyDescent="0.3">
      <c r="A16" s="260"/>
      <c r="B16" s="260"/>
      <c r="C16" s="260"/>
      <c r="D16" s="260"/>
      <c r="E16" s="260"/>
      <c r="F16" s="260"/>
      <c r="G16" s="260"/>
      <c r="H16" s="260"/>
      <c r="I16" s="259"/>
      <c r="J16" s="247"/>
    </row>
    <row r="17" spans="1:10" s="263" customFormat="1" ht="24.95" customHeight="1" x14ac:dyDescent="0.25">
      <c r="A17" s="261"/>
      <c r="B17" s="365" t="s">
        <v>2690</v>
      </c>
      <c r="C17" s="365"/>
      <c r="D17" s="365"/>
      <c r="E17" s="278" t="s">
        <v>2895</v>
      </c>
      <c r="F17" s="262"/>
      <c r="G17" s="262"/>
      <c r="H17" s="262"/>
      <c r="I17" s="262"/>
      <c r="J17" s="257"/>
    </row>
    <row r="18" spans="1:10" s="243" customFormat="1" ht="6" customHeight="1" x14ac:dyDescent="0.3">
      <c r="A18" s="264"/>
      <c r="B18" s="264"/>
      <c r="C18" s="264"/>
      <c r="D18" s="264"/>
      <c r="E18" s="265"/>
      <c r="F18" s="264"/>
      <c r="G18" s="259"/>
      <c r="H18" s="259"/>
      <c r="I18" s="264"/>
      <c r="J18" s="247"/>
    </row>
    <row r="19" spans="1:10" ht="24.95" customHeight="1" x14ac:dyDescent="0.3">
      <c r="A19" s="262"/>
      <c r="B19" s="370" t="s">
        <v>2691</v>
      </c>
      <c r="C19" s="370"/>
      <c r="D19" s="370"/>
      <c r="E19" s="278" t="s">
        <v>2894</v>
      </c>
      <c r="F19" s="262"/>
      <c r="G19" s="262"/>
      <c r="H19" s="262"/>
      <c r="J19" s="266"/>
    </row>
    <row r="20" spans="1:10" s="243" customFormat="1" ht="6" customHeight="1" x14ac:dyDescent="0.3">
      <c r="A20" s="264"/>
      <c r="B20" s="264"/>
      <c r="C20" s="264"/>
      <c r="D20" s="264"/>
      <c r="E20" s="265"/>
      <c r="F20" s="264"/>
      <c r="G20" s="259"/>
      <c r="H20" s="259"/>
      <c r="I20" s="264"/>
      <c r="J20" s="247"/>
    </row>
    <row r="21" spans="1:10" s="263" customFormat="1" ht="24.95" customHeight="1" x14ac:dyDescent="0.3">
      <c r="A21" s="261"/>
      <c r="B21" s="367" t="s">
        <v>2692</v>
      </c>
      <c r="C21" s="367"/>
      <c r="D21" s="366"/>
      <c r="E21" s="278" t="s">
        <v>2894</v>
      </c>
      <c r="F21" s="262"/>
      <c r="G21" s="262"/>
      <c r="H21" s="262"/>
      <c r="I21" s="262"/>
      <c r="J21" s="257"/>
    </row>
    <row r="22" spans="1:10" s="243" customFormat="1" ht="6" customHeight="1" x14ac:dyDescent="0.3">
      <c r="A22" s="264"/>
      <c r="B22" s="264"/>
      <c r="C22" s="264"/>
      <c r="D22" s="264"/>
      <c r="E22" s="265"/>
      <c r="F22" s="264"/>
      <c r="G22" s="259"/>
      <c r="H22" s="259"/>
      <c r="I22" s="264"/>
      <c r="J22" s="247"/>
    </row>
    <row r="23" spans="1:10" s="263" customFormat="1" ht="24.95" customHeight="1" x14ac:dyDescent="0.3">
      <c r="A23" s="261"/>
      <c r="B23" s="367" t="s">
        <v>2693</v>
      </c>
      <c r="C23" s="367"/>
      <c r="D23" s="366"/>
      <c r="E23" s="278" t="s">
        <v>2894</v>
      </c>
      <c r="F23" s="262"/>
      <c r="G23" s="262"/>
      <c r="H23" s="262"/>
      <c r="I23" s="262"/>
      <c r="J23" s="257"/>
    </row>
    <row r="24" spans="1:10" s="243" customFormat="1" ht="6" customHeight="1" x14ac:dyDescent="0.3">
      <c r="A24" s="264"/>
      <c r="B24" s="264"/>
      <c r="C24" s="264"/>
      <c r="D24" s="264"/>
      <c r="E24" s="265"/>
      <c r="F24" s="264"/>
      <c r="G24" s="259"/>
      <c r="H24" s="259"/>
      <c r="I24" s="264"/>
      <c r="J24" s="247"/>
    </row>
    <row r="25" spans="1:10" s="263" customFormat="1" ht="24.95" customHeight="1" x14ac:dyDescent="0.25">
      <c r="A25" s="261"/>
      <c r="B25" s="365" t="s">
        <v>2623</v>
      </c>
      <c r="C25" s="365"/>
      <c r="D25" s="365"/>
      <c r="E25" s="278" t="s">
        <v>2894</v>
      </c>
      <c r="F25" s="262"/>
      <c r="G25" s="262"/>
      <c r="H25" s="262"/>
      <c r="I25" s="262"/>
      <c r="J25" s="257"/>
    </row>
    <row r="26" spans="1:10" s="243" customFormat="1" ht="6" customHeight="1" x14ac:dyDescent="0.3">
      <c r="A26" s="264"/>
      <c r="B26" s="264"/>
      <c r="C26" s="264"/>
      <c r="D26" s="264"/>
      <c r="E26" s="265"/>
      <c r="F26" s="264"/>
      <c r="G26" s="259"/>
      <c r="H26" s="259"/>
      <c r="I26" s="264"/>
      <c r="J26" s="247"/>
    </row>
    <row r="27" spans="1:10" s="263" customFormat="1" ht="24.95" customHeight="1" x14ac:dyDescent="0.3">
      <c r="A27" s="261"/>
      <c r="B27" s="366" t="s">
        <v>2624</v>
      </c>
      <c r="C27" s="366"/>
      <c r="D27" s="366"/>
      <c r="E27" s="278" t="s">
        <v>2894</v>
      </c>
      <c r="F27" s="262"/>
      <c r="G27" s="262"/>
      <c r="H27" s="262"/>
      <c r="I27" s="262"/>
      <c r="J27" s="257"/>
    </row>
    <row r="28" spans="1:10" s="269" customFormat="1" ht="15" customHeight="1" x14ac:dyDescent="0.3">
      <c r="A28" s="261"/>
      <c r="B28" s="261"/>
      <c r="C28" s="261"/>
      <c r="D28" s="261"/>
      <c r="E28" s="261"/>
      <c r="F28" s="261"/>
      <c r="G28" s="261"/>
      <c r="H28" s="261"/>
      <c r="I28" s="268"/>
      <c r="J28" s="251"/>
    </row>
    <row r="29" spans="1:10" ht="35.1" customHeight="1" x14ac:dyDescent="0.2">
      <c r="A29" s="364" t="s">
        <v>2694</v>
      </c>
      <c r="B29" s="364"/>
      <c r="C29" s="364"/>
      <c r="D29" s="364"/>
      <c r="E29" s="364"/>
      <c r="F29" s="364"/>
      <c r="G29" s="364"/>
      <c r="H29" s="364"/>
      <c r="I29" s="270"/>
      <c r="J29" s="278" t="s">
        <v>2895</v>
      </c>
    </row>
    <row r="30" spans="1:10" ht="15" customHeight="1" x14ac:dyDescent="0.3">
      <c r="A30" s="252"/>
      <c r="B30" s="252"/>
      <c r="C30" s="252"/>
      <c r="D30" s="252"/>
      <c r="E30" s="252"/>
      <c r="F30" s="252"/>
      <c r="G30" s="252"/>
      <c r="H30" s="252"/>
      <c r="I30" s="270"/>
      <c r="J30" s="257"/>
    </row>
    <row r="31" spans="1:10" ht="35.1" customHeight="1" x14ac:dyDescent="0.2">
      <c r="A31" s="252"/>
      <c r="B31" s="364" t="s">
        <v>2625</v>
      </c>
      <c r="C31" s="364"/>
      <c r="D31" s="364"/>
      <c r="E31" s="364"/>
      <c r="F31" s="364"/>
      <c r="G31" s="364"/>
      <c r="H31" s="364"/>
      <c r="I31" s="271" t="str">
        <f>IF(OR(AND(J29="SI",J31=""),AND(J29="nd",J31&lt;&gt;""),AND(J29="NO",J31&lt;&gt;""),AND(J29="",J31&lt;&gt;"")),"Dato non congruente","")</f>
        <v/>
      </c>
      <c r="J31" s="278"/>
    </row>
    <row r="32" spans="1:10" ht="15" customHeight="1" x14ac:dyDescent="0.2">
      <c r="A32" s="267"/>
      <c r="B32" s="272"/>
      <c r="C32" s="272"/>
      <c r="D32" s="272"/>
      <c r="E32" s="272"/>
      <c r="F32" s="272"/>
      <c r="G32" s="272"/>
      <c r="H32" s="272"/>
      <c r="I32" s="271"/>
      <c r="J32" s="256"/>
    </row>
    <row r="33" spans="1:10" s="269" customFormat="1" ht="15" customHeight="1" x14ac:dyDescent="0.2">
      <c r="A33" s="368" t="s">
        <v>2695</v>
      </c>
      <c r="B33" s="368"/>
      <c r="C33" s="368"/>
      <c r="D33" s="368"/>
      <c r="E33" s="368"/>
      <c r="F33" s="368"/>
      <c r="G33" s="368"/>
      <c r="H33" s="368"/>
    </row>
    <row r="34" spans="1:10" s="269" customFormat="1" ht="35.1" customHeight="1" x14ac:dyDescent="0.2">
      <c r="A34" s="368"/>
      <c r="B34" s="368"/>
      <c r="C34" s="368"/>
      <c r="D34" s="368"/>
      <c r="E34" s="368"/>
      <c r="F34" s="368"/>
      <c r="G34" s="368"/>
      <c r="H34" s="368"/>
      <c r="I34" s="324" t="s">
        <v>2893</v>
      </c>
      <c r="J34" s="320">
        <v>56</v>
      </c>
    </row>
    <row r="35" spans="1:10" s="269" customFormat="1" ht="15" customHeight="1" x14ac:dyDescent="0.2">
      <c r="A35" s="368"/>
      <c r="B35" s="368"/>
      <c r="C35" s="368"/>
      <c r="D35" s="368"/>
      <c r="E35" s="368"/>
      <c r="F35" s="368"/>
      <c r="G35" s="368"/>
      <c r="H35" s="368"/>
    </row>
    <row r="36" spans="1:10" s="269" customFormat="1" ht="15" customHeight="1" x14ac:dyDescent="0.2">
      <c r="A36" s="248"/>
      <c r="B36" s="248"/>
      <c r="C36" s="248"/>
      <c r="D36" s="248"/>
      <c r="E36" s="248"/>
      <c r="F36" s="248"/>
      <c r="G36" s="248"/>
      <c r="H36" s="248"/>
    </row>
    <row r="37" spans="1:10" ht="35.1" customHeight="1" x14ac:dyDescent="0.2">
      <c r="A37" s="364" t="s">
        <v>2626</v>
      </c>
      <c r="B37" s="364"/>
      <c r="C37" s="364"/>
      <c r="D37" s="364"/>
      <c r="E37" s="364"/>
      <c r="F37" s="364"/>
      <c r="G37" s="364"/>
      <c r="H37" s="364"/>
      <c r="I37" s="256"/>
      <c r="J37" s="256"/>
    </row>
    <row r="38" spans="1:10" ht="15" customHeight="1" x14ac:dyDescent="0.3">
      <c r="A38" s="272"/>
      <c r="B38" s="272"/>
      <c r="C38" s="272"/>
      <c r="D38" s="272"/>
      <c r="E38" s="272"/>
      <c r="F38" s="272"/>
      <c r="G38" s="272"/>
      <c r="H38" s="272"/>
      <c r="I38" s="253"/>
      <c r="J38" s="257"/>
    </row>
    <row r="39" spans="1:10" s="263" customFormat="1" ht="24.95" customHeight="1" x14ac:dyDescent="0.3">
      <c r="A39" s="261"/>
      <c r="B39" s="367" t="s">
        <v>2696</v>
      </c>
      <c r="C39" s="367"/>
      <c r="D39" s="366"/>
      <c r="E39" s="278" t="s">
        <v>2896</v>
      </c>
      <c r="F39" s="273"/>
      <c r="G39" s="273"/>
      <c r="H39" s="273"/>
      <c r="I39" s="266"/>
      <c r="J39" s="257"/>
    </row>
    <row r="40" spans="1:10" s="243" customFormat="1" ht="6" customHeight="1" x14ac:dyDescent="0.3">
      <c r="A40" s="264"/>
      <c r="B40" s="264"/>
      <c r="C40" s="264"/>
      <c r="D40" s="264"/>
      <c r="E40" s="265"/>
      <c r="F40" s="274"/>
      <c r="G40" s="275"/>
      <c r="H40" s="275"/>
      <c r="I40" s="274"/>
      <c r="J40" s="247"/>
    </row>
    <row r="41" spans="1:10" s="263" customFormat="1" ht="24.95" customHeight="1" x14ac:dyDescent="0.3">
      <c r="A41" s="261"/>
      <c r="B41" s="366" t="s">
        <v>2697</v>
      </c>
      <c r="C41" s="366"/>
      <c r="D41" s="366"/>
      <c r="E41" s="278" t="s">
        <v>2896</v>
      </c>
      <c r="F41" s="273"/>
      <c r="G41" s="273"/>
      <c r="H41" s="273"/>
      <c r="I41" s="273"/>
      <c r="J41" s="257"/>
    </row>
    <row r="42" spans="1:10" s="243" customFormat="1" ht="6" customHeight="1" x14ac:dyDescent="0.3">
      <c r="A42" s="264"/>
      <c r="B42" s="264"/>
      <c r="C42" s="264"/>
      <c r="D42" s="264"/>
      <c r="E42" s="265"/>
      <c r="F42" s="274"/>
      <c r="G42" s="275"/>
      <c r="H42" s="275"/>
      <c r="I42" s="274"/>
      <c r="J42" s="247"/>
    </row>
    <row r="43" spans="1:10" s="263" customFormat="1" ht="24.95" customHeight="1" x14ac:dyDescent="0.3">
      <c r="A43" s="261"/>
      <c r="B43" s="365" t="s">
        <v>2698</v>
      </c>
      <c r="C43" s="365"/>
      <c r="D43" s="365"/>
      <c r="E43" s="278" t="s">
        <v>2896</v>
      </c>
      <c r="F43" s="273"/>
      <c r="G43" s="273"/>
      <c r="H43" s="273"/>
      <c r="I43" s="273"/>
      <c r="J43" s="257"/>
    </row>
    <row r="44" spans="1:10" s="269" customFormat="1" ht="15" customHeight="1" x14ac:dyDescent="0.3">
      <c r="A44" s="261"/>
      <c r="B44" s="261"/>
      <c r="C44" s="261"/>
      <c r="D44" s="261"/>
      <c r="E44" s="261"/>
      <c r="F44" s="261"/>
      <c r="G44" s="261"/>
      <c r="H44" s="261"/>
      <c r="I44" s="268"/>
      <c r="J44" s="251"/>
    </row>
    <row r="45" spans="1:10" ht="24.95" customHeight="1" x14ac:dyDescent="0.2">
      <c r="A45" s="363" t="s">
        <v>2627</v>
      </c>
      <c r="B45" s="363"/>
      <c r="C45" s="363"/>
      <c r="D45" s="363"/>
      <c r="E45" s="363"/>
      <c r="F45" s="363"/>
      <c r="G45" s="363"/>
      <c r="H45" s="11"/>
      <c r="I45" s="12"/>
      <c r="J45" s="278" t="s">
        <v>2895</v>
      </c>
    </row>
  </sheetData>
  <sheetProtection algorithmName="SHA-512" hashValue="GhJAC0ZnqWyjDWP/aYbcZC9GIQlWZjBbjX8MkLY1z6zFh0H1OnOVbmycSNVmwkDeDVcGZ1IvbGbeyUGR5Jl4ZQ==" saltValue="zy82exwnmIMOEcDXv+Hzww==" spinCount="100000" sheet="1" objects="1" scenarios="1"/>
  <dataConsolidate/>
  <mergeCells count="20">
    <mergeCell ref="B17:D17"/>
    <mergeCell ref="B19:D19"/>
    <mergeCell ref="A29:H29"/>
    <mergeCell ref="B31:H31"/>
    <mergeCell ref="B23:D23"/>
    <mergeCell ref="B21:D21"/>
    <mergeCell ref="A3:H5"/>
    <mergeCell ref="A1:J1"/>
    <mergeCell ref="A7:H7"/>
    <mergeCell ref="A15:H15"/>
    <mergeCell ref="A13:H13"/>
    <mergeCell ref="A9:H11"/>
    <mergeCell ref="A45:G45"/>
    <mergeCell ref="A37:H37"/>
    <mergeCell ref="B25:D25"/>
    <mergeCell ref="B27:D27"/>
    <mergeCell ref="B39:D39"/>
    <mergeCell ref="B41:D41"/>
    <mergeCell ref="B43:D43"/>
    <mergeCell ref="A33:H35"/>
  </mergeCells>
  <phoneticPr fontId="13" type="noConversion"/>
  <dataValidations xWindow="1687" yWindow="844" count="7">
    <dataValidation allowBlank="1" showInputMessage="1" showErrorMessage="1" prompt="specificare" sqref="I28 I44"/>
    <dataValidation type="list" allowBlank="1" showInputMessage="1" showErrorMessage="1" sqref="J45 J4 J7 E19 J29 E21 E23 E25 E27 E17">
      <formula1>"SI,NO,nd"</formula1>
    </dataValidation>
    <dataValidation type="list" allowBlank="1" showInputMessage="1" showErrorMessage="1" sqref="J13">
      <formula1>"Si, sempre,Si, in più del 50% dei casi,Si, in meno del 50% dei casi,NO,nd,Non ricorre la fattispecie"</formula1>
    </dataValidation>
    <dataValidation type="list" allowBlank="1" showInputMessage="1" showErrorMessage="1" sqref="J31">
      <formula1>"In un caso,da 2 a 10,in più di 10 casi,nd"</formula1>
    </dataValidation>
    <dataValidation type="list" allowBlank="1" showInputMessage="1" showErrorMessage="1" sqref="E39 E41 E43">
      <formula1>"Alto, Medio, Basso, nd,"</formula1>
    </dataValidation>
    <dataValidation type="list" allowBlank="1" showInputMessage="1" showErrorMessage="1" sqref="J10">
      <formula1>"SI,NO,nd, Non ricorre la fattispecie"</formula1>
    </dataValidation>
    <dataValidation type="decimal" allowBlank="1" showInputMessage="1" showErrorMessage="1" error="Inserire un dato numerico." prompt="Digitare 0 nel caso non si conosca la % e motivare in &quot;Note&quot;." sqref="J34">
      <formula1>0</formula1>
      <formula2>100</formula2>
    </dataValidation>
  </dataValidations>
  <printOptions horizontalCentered="1"/>
  <pageMargins left="0.39370078740157483" right="0.39370078740157483" top="0.70866141732283472" bottom="0.59055118110236227" header="0.23622047244094491" footer="0.31496062992125984"/>
  <pageSetup paperSize="9" scale="77" orientation="portrait" cellComments="asDisplayed" r:id="rId1"/>
  <headerFooter>
    <oddHeader>&amp;R&amp;A</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J40"/>
  <sheetViews>
    <sheetView showGridLines="0" view="pageBreakPreview" topLeftCell="A3" zoomScaleNormal="100" zoomScaleSheetLayoutView="100" workbookViewId="0">
      <selection sqref="A1:J1"/>
    </sheetView>
  </sheetViews>
  <sheetFormatPr defaultColWidth="9.140625" defaultRowHeight="18" customHeight="1" x14ac:dyDescent="0.25"/>
  <cols>
    <col min="1" max="1" width="2.7109375" style="183" customWidth="1"/>
    <col min="2" max="2" width="22.42578125" style="183" customWidth="1"/>
    <col min="3" max="3" width="5.28515625" style="183" customWidth="1"/>
    <col min="4" max="4" width="7.28515625" style="183" customWidth="1"/>
    <col min="5" max="5" width="26" style="183" customWidth="1"/>
    <col min="6" max="6" width="8.42578125" style="183" customWidth="1"/>
    <col min="7" max="7" width="15.7109375" style="183" customWidth="1"/>
    <col min="8" max="8" width="10.85546875" style="183" customWidth="1"/>
    <col min="9" max="9" width="10.5703125" style="184" customWidth="1"/>
    <col min="10" max="10" width="16.42578125" style="185" customWidth="1"/>
    <col min="11" max="16384" width="9.140625" style="124"/>
  </cols>
  <sheetData>
    <row r="1" spans="1:10" s="127" customFormat="1" ht="33.75" customHeight="1" x14ac:dyDescent="0.3">
      <c r="A1" s="352" t="s">
        <v>2628</v>
      </c>
      <c r="B1" s="352"/>
      <c r="C1" s="352"/>
      <c r="D1" s="352"/>
      <c r="E1" s="352"/>
      <c r="F1" s="352"/>
      <c r="G1" s="352"/>
      <c r="H1" s="352"/>
      <c r="I1" s="352"/>
      <c r="J1" s="352"/>
    </row>
    <row r="2" spans="1:10" s="127" customFormat="1" ht="15" customHeight="1" x14ac:dyDescent="0.3">
      <c r="A2" s="374" t="str">
        <f>IF('1_Sistema_dei_controlli'!H17 = "NO, controllo non attivato", "Non occorre compilare la seguente sezione"&amp;" (cfr. punto 1.1 c: " &amp;"''" &amp;"Controllo non attivato"&amp;"'')","")</f>
        <v/>
      </c>
      <c r="B2" s="374"/>
      <c r="C2" s="374"/>
      <c r="D2" s="374"/>
      <c r="E2" s="374"/>
      <c r="F2" s="374"/>
      <c r="G2" s="374"/>
      <c r="H2" s="374"/>
      <c r="I2" s="374"/>
      <c r="J2" s="374"/>
    </row>
    <row r="3" spans="1:10" s="127" customFormat="1" ht="35.1" customHeight="1" x14ac:dyDescent="0.25">
      <c r="A3" s="371" t="s">
        <v>2843</v>
      </c>
      <c r="B3" s="371"/>
      <c r="C3" s="371"/>
      <c r="D3" s="371"/>
      <c r="E3" s="371"/>
      <c r="F3" s="371"/>
      <c r="G3" s="371"/>
      <c r="H3" s="371"/>
      <c r="I3" s="240"/>
      <c r="J3" s="122" t="s">
        <v>2898</v>
      </c>
    </row>
    <row r="4" spans="1:10" s="156" customFormat="1" ht="12" hidden="1" customHeight="1" x14ac:dyDescent="0.3">
      <c r="A4" s="140"/>
      <c r="B4" s="140"/>
      <c r="C4" s="140"/>
      <c r="D4" s="140"/>
      <c r="E4" s="140"/>
      <c r="F4" s="140"/>
      <c r="G4" s="140"/>
      <c r="H4" s="153"/>
      <c r="I4" s="154"/>
      <c r="J4" s="155"/>
    </row>
    <row r="5" spans="1:10" s="127" customFormat="1" ht="15" customHeight="1" x14ac:dyDescent="0.3">
      <c r="I5" s="242"/>
      <c r="J5" s="157"/>
    </row>
    <row r="6" spans="1:10" s="132" customFormat="1" ht="35.1" customHeight="1" x14ac:dyDescent="0.2">
      <c r="A6" s="375" t="s">
        <v>2699</v>
      </c>
      <c r="B6" s="375"/>
      <c r="C6" s="375"/>
      <c r="D6" s="375"/>
      <c r="E6" s="375"/>
      <c r="F6" s="375"/>
      <c r="G6" s="375"/>
      <c r="H6" s="375"/>
      <c r="I6" s="158"/>
      <c r="J6" s="131" t="s">
        <v>2898</v>
      </c>
    </row>
    <row r="7" spans="1:10" s="156" customFormat="1" ht="15" customHeight="1" x14ac:dyDescent="0.3">
      <c r="A7" s="140"/>
      <c r="B7" s="140"/>
      <c r="C7" s="140"/>
      <c r="D7" s="140"/>
      <c r="E7" s="140"/>
      <c r="F7" s="140"/>
      <c r="G7" s="140"/>
      <c r="H7" s="153"/>
      <c r="I7" s="154"/>
      <c r="J7" s="155"/>
    </row>
    <row r="8" spans="1:10" s="160" customFormat="1" ht="35.1" customHeight="1" x14ac:dyDescent="0.3">
      <c r="A8" s="354" t="s">
        <v>2700</v>
      </c>
      <c r="B8" s="354"/>
      <c r="C8" s="354"/>
      <c r="D8" s="354"/>
      <c r="E8" s="354"/>
      <c r="F8" s="354"/>
      <c r="G8" s="354"/>
      <c r="H8" s="354"/>
      <c r="I8" s="159"/>
      <c r="J8" s="122" t="s">
        <v>2898</v>
      </c>
    </row>
    <row r="9" spans="1:10" ht="15" customHeight="1" x14ac:dyDescent="0.3">
      <c r="A9" s="240"/>
      <c r="B9" s="240"/>
      <c r="C9" s="240"/>
      <c r="D9" s="240"/>
      <c r="E9" s="240"/>
      <c r="F9" s="240"/>
      <c r="G9" s="240"/>
      <c r="H9" s="240"/>
      <c r="I9" s="153"/>
      <c r="J9" s="161"/>
    </row>
    <row r="10" spans="1:10" s="132" customFormat="1" ht="24.75" customHeight="1" x14ac:dyDescent="0.3">
      <c r="A10" s="372" t="s">
        <v>2705</v>
      </c>
      <c r="B10" s="372"/>
      <c r="C10" s="372"/>
      <c r="D10" s="372"/>
      <c r="E10" s="372"/>
      <c r="F10" s="372"/>
      <c r="G10" s="372"/>
      <c r="H10" s="372"/>
      <c r="I10" s="162"/>
      <c r="J10" s="163"/>
    </row>
    <row r="11" spans="1:10" s="127" customFormat="1" ht="6" customHeight="1" x14ac:dyDescent="0.3">
      <c r="A11" s="139"/>
      <c r="B11" s="139"/>
      <c r="C11" s="139"/>
      <c r="D11" s="139"/>
      <c r="E11" s="139"/>
      <c r="F11" s="139"/>
      <c r="G11" s="164"/>
      <c r="H11" s="164"/>
      <c r="I11" s="139"/>
      <c r="J11" s="157"/>
    </row>
    <row r="12" spans="1:10" s="136" customFormat="1" ht="24.95" customHeight="1" x14ac:dyDescent="0.3">
      <c r="A12" s="241"/>
      <c r="B12" s="373" t="s">
        <v>2701</v>
      </c>
      <c r="C12" s="373"/>
      <c r="D12" s="373"/>
      <c r="E12" s="137"/>
      <c r="F12" s="165"/>
      <c r="G12" s="122" t="s">
        <v>2898</v>
      </c>
      <c r="H12" s="165"/>
      <c r="I12" s="165"/>
      <c r="J12" s="161"/>
    </row>
    <row r="13" spans="1:10" s="127" customFormat="1" ht="6" customHeight="1" x14ac:dyDescent="0.3">
      <c r="A13" s="139"/>
      <c r="B13" s="139"/>
      <c r="C13" s="139"/>
      <c r="D13" s="139"/>
      <c r="E13" s="140"/>
      <c r="F13" s="139"/>
      <c r="G13" s="166"/>
      <c r="H13" s="164"/>
      <c r="I13" s="139"/>
      <c r="J13" s="157"/>
    </row>
    <row r="14" spans="1:10" s="136" customFormat="1" ht="24.95" customHeight="1" x14ac:dyDescent="0.25">
      <c r="A14" s="241"/>
      <c r="B14" s="358" t="s">
        <v>2702</v>
      </c>
      <c r="C14" s="358"/>
      <c r="D14" s="358"/>
      <c r="E14" s="137"/>
      <c r="F14" s="165"/>
      <c r="G14" s="122" t="s">
        <v>2898</v>
      </c>
      <c r="H14" s="165"/>
      <c r="I14" s="165"/>
      <c r="J14" s="161"/>
    </row>
    <row r="15" spans="1:10" s="127" customFormat="1" ht="6" customHeight="1" x14ac:dyDescent="0.3">
      <c r="A15" s="139"/>
      <c r="B15" s="139"/>
      <c r="C15" s="139"/>
      <c r="D15" s="139"/>
      <c r="E15" s="140"/>
      <c r="F15" s="139"/>
      <c r="G15" s="166"/>
      <c r="H15" s="164"/>
      <c r="I15" s="139"/>
      <c r="J15" s="157"/>
    </row>
    <row r="16" spans="1:10" s="136" customFormat="1" ht="24.95" customHeight="1" x14ac:dyDescent="0.3">
      <c r="A16" s="241"/>
      <c r="B16" s="358" t="s">
        <v>2692</v>
      </c>
      <c r="C16" s="358"/>
      <c r="D16" s="358"/>
      <c r="E16" s="137"/>
      <c r="F16" s="165"/>
      <c r="G16" s="122" t="s">
        <v>2898</v>
      </c>
      <c r="H16" s="165"/>
      <c r="I16" s="165"/>
      <c r="J16" s="161"/>
    </row>
    <row r="17" spans="1:10" s="127" customFormat="1" ht="6" customHeight="1" x14ac:dyDescent="0.3">
      <c r="A17" s="139"/>
      <c r="B17" s="139"/>
      <c r="C17" s="139"/>
      <c r="D17" s="139"/>
      <c r="E17" s="140"/>
      <c r="F17" s="139"/>
      <c r="G17" s="166"/>
      <c r="H17" s="164"/>
      <c r="I17" s="139"/>
      <c r="J17" s="157"/>
    </row>
    <row r="18" spans="1:10" s="136" customFormat="1" ht="24.95" customHeight="1" x14ac:dyDescent="0.3">
      <c r="A18" s="241"/>
      <c r="B18" s="373" t="s">
        <v>2693</v>
      </c>
      <c r="C18" s="373"/>
      <c r="D18" s="373"/>
      <c r="E18" s="137"/>
      <c r="F18" s="165"/>
      <c r="G18" s="122" t="s">
        <v>2898</v>
      </c>
      <c r="H18" s="165"/>
      <c r="I18" s="165"/>
      <c r="J18" s="161"/>
    </row>
    <row r="19" spans="1:10" s="127" customFormat="1" ht="6" customHeight="1" x14ac:dyDescent="0.3">
      <c r="A19" s="139"/>
      <c r="B19" s="167"/>
      <c r="C19" s="167"/>
      <c r="D19" s="167"/>
      <c r="E19" s="140"/>
      <c r="F19" s="139"/>
      <c r="G19" s="166"/>
      <c r="H19" s="164"/>
      <c r="I19" s="139"/>
      <c r="J19" s="157"/>
    </row>
    <row r="20" spans="1:10" s="136" customFormat="1" ht="24.95" customHeight="1" x14ac:dyDescent="0.25">
      <c r="A20" s="241"/>
      <c r="B20" s="379" t="s">
        <v>2703</v>
      </c>
      <c r="C20" s="379"/>
      <c r="D20" s="379"/>
      <c r="E20" s="137"/>
      <c r="F20" s="165"/>
      <c r="G20" s="122" t="s">
        <v>2898</v>
      </c>
      <c r="H20" s="165"/>
      <c r="I20" s="165"/>
      <c r="J20" s="161"/>
    </row>
    <row r="21" spans="1:10" s="127" customFormat="1" ht="6" customHeight="1" x14ac:dyDescent="0.3">
      <c r="A21" s="139"/>
      <c r="B21" s="167"/>
      <c r="C21" s="167"/>
      <c r="D21" s="167"/>
      <c r="E21" s="140"/>
      <c r="F21" s="139"/>
      <c r="G21" s="166"/>
      <c r="H21" s="164"/>
      <c r="I21" s="139"/>
      <c r="J21" s="157"/>
    </row>
    <row r="22" spans="1:10" s="136" customFormat="1" ht="24.95" customHeight="1" x14ac:dyDescent="0.3">
      <c r="A22" s="241"/>
      <c r="B22" s="373" t="s">
        <v>2704</v>
      </c>
      <c r="C22" s="373"/>
      <c r="D22" s="373"/>
      <c r="E22" s="165"/>
      <c r="F22" s="165"/>
      <c r="G22" s="122" t="s">
        <v>2898</v>
      </c>
      <c r="H22" s="165"/>
      <c r="I22" s="165"/>
      <c r="J22" s="161"/>
    </row>
    <row r="23" spans="1:10" s="172" customFormat="1" ht="15.75" customHeight="1" x14ac:dyDescent="0.3">
      <c r="A23" s="168"/>
      <c r="B23" s="169"/>
      <c r="C23" s="169"/>
      <c r="D23" s="169"/>
      <c r="E23" s="169"/>
      <c r="F23" s="169"/>
      <c r="G23" s="169"/>
      <c r="H23" s="170"/>
      <c r="I23" s="168"/>
      <c r="J23" s="171"/>
    </row>
    <row r="24" spans="1:10" s="132" customFormat="1" ht="35.1" customHeight="1" x14ac:dyDescent="0.3">
      <c r="A24" s="381" t="s">
        <v>2866</v>
      </c>
      <c r="B24" s="381"/>
      <c r="C24" s="381"/>
      <c r="D24" s="381"/>
      <c r="E24" s="381"/>
      <c r="F24" s="381"/>
      <c r="G24" s="381"/>
      <c r="H24" s="381"/>
      <c r="I24" s="325" t="s">
        <v>2893</v>
      </c>
      <c r="J24" s="320">
        <v>0</v>
      </c>
    </row>
    <row r="25" spans="1:10" ht="15" customHeight="1" x14ac:dyDescent="0.3">
      <c r="A25" s="241"/>
      <c r="B25" s="241"/>
      <c r="C25" s="241"/>
      <c r="D25" s="241"/>
      <c r="E25" s="241"/>
      <c r="F25" s="241"/>
      <c r="G25" s="241"/>
      <c r="H25" s="241"/>
      <c r="I25" s="173"/>
      <c r="J25" s="174"/>
    </row>
    <row r="26" spans="1:10" s="177" customFormat="1" ht="35.1" customHeight="1" x14ac:dyDescent="0.25">
      <c r="A26" s="372" t="s">
        <v>2844</v>
      </c>
      <c r="B26" s="372"/>
      <c r="C26" s="372"/>
      <c r="D26" s="372"/>
      <c r="E26" s="372"/>
      <c r="F26" s="372"/>
      <c r="G26" s="372"/>
      <c r="H26" s="372"/>
      <c r="I26" s="176"/>
      <c r="J26" s="131" t="s">
        <v>2898</v>
      </c>
    </row>
    <row r="27" spans="1:10" s="177" customFormat="1" ht="15" customHeight="1" x14ac:dyDescent="0.3">
      <c r="A27" s="240"/>
      <c r="B27" s="240"/>
      <c r="C27" s="240"/>
      <c r="D27" s="240"/>
      <c r="E27" s="240"/>
      <c r="F27" s="240"/>
      <c r="G27" s="240"/>
      <c r="H27" s="240"/>
      <c r="I27" s="176"/>
      <c r="J27" s="178"/>
    </row>
    <row r="28" spans="1:10" s="188" customFormat="1" ht="35.1" customHeight="1" x14ac:dyDescent="0.25">
      <c r="A28" s="380" t="s">
        <v>2845</v>
      </c>
      <c r="B28" s="380"/>
      <c r="C28" s="380"/>
      <c r="D28" s="380"/>
      <c r="E28" s="380"/>
      <c r="F28" s="380"/>
      <c r="G28" s="380"/>
      <c r="H28" s="380"/>
      <c r="I28" s="179"/>
      <c r="J28" s="187"/>
    </row>
    <row r="29" spans="1:10" s="181" customFormat="1" ht="15" customHeight="1" x14ac:dyDescent="0.25">
      <c r="A29" s="240"/>
      <c r="B29" s="240"/>
      <c r="C29" s="240"/>
      <c r="D29" s="240"/>
      <c r="E29" s="240"/>
      <c r="F29" s="240"/>
      <c r="G29" s="240"/>
      <c r="H29" s="240"/>
      <c r="I29" s="179"/>
      <c r="J29" s="180"/>
    </row>
    <row r="30" spans="1:10" s="136" customFormat="1" ht="24.95" customHeight="1" x14ac:dyDescent="0.25">
      <c r="A30" s="241"/>
      <c r="B30" s="358" t="s">
        <v>2846</v>
      </c>
      <c r="C30" s="358"/>
      <c r="D30" s="358"/>
      <c r="E30" s="358"/>
      <c r="F30" s="165"/>
      <c r="G30" s="122" t="s">
        <v>2898</v>
      </c>
      <c r="H30" s="165"/>
      <c r="I30" s="165"/>
      <c r="J30" s="161"/>
    </row>
    <row r="31" spans="1:10" s="127" customFormat="1" ht="6" customHeight="1" x14ac:dyDescent="0.25">
      <c r="A31" s="139"/>
      <c r="B31" s="139"/>
      <c r="C31" s="139"/>
      <c r="D31" s="139"/>
      <c r="E31" s="139"/>
      <c r="F31" s="139"/>
      <c r="G31" s="166"/>
      <c r="H31" s="139"/>
      <c r="I31" s="164"/>
      <c r="J31" s="157"/>
    </row>
    <row r="32" spans="1:10" s="136" customFormat="1" ht="24.95" customHeight="1" x14ac:dyDescent="0.25">
      <c r="A32" s="241"/>
      <c r="B32" s="358" t="s">
        <v>2629</v>
      </c>
      <c r="C32" s="358"/>
      <c r="D32" s="358"/>
      <c r="E32" s="358"/>
      <c r="F32" s="165"/>
      <c r="G32" s="122" t="s">
        <v>2898</v>
      </c>
      <c r="H32" s="165"/>
      <c r="I32" s="165"/>
      <c r="J32" s="161"/>
    </row>
    <row r="33" spans="1:10" s="127" customFormat="1" ht="6" customHeight="1" x14ac:dyDescent="0.25">
      <c r="A33" s="139"/>
      <c r="B33" s="139"/>
      <c r="C33" s="139"/>
      <c r="D33" s="139"/>
      <c r="E33" s="139"/>
      <c r="F33" s="139"/>
      <c r="G33" s="166"/>
      <c r="H33" s="139"/>
      <c r="I33" s="164"/>
      <c r="J33" s="157"/>
    </row>
    <row r="34" spans="1:10" s="136" customFormat="1" ht="24.95" customHeight="1" x14ac:dyDescent="0.25">
      <c r="A34" s="241"/>
      <c r="B34" s="358" t="s">
        <v>2847</v>
      </c>
      <c r="C34" s="358"/>
      <c r="D34" s="358"/>
      <c r="E34" s="358"/>
      <c r="F34" s="165"/>
      <c r="G34" s="122" t="s">
        <v>2898</v>
      </c>
      <c r="H34" s="165"/>
      <c r="I34" s="165"/>
      <c r="J34" s="161"/>
    </row>
    <row r="35" spans="1:10" s="127" customFormat="1" ht="6" customHeight="1" x14ac:dyDescent="0.25">
      <c r="A35" s="139"/>
      <c r="B35" s="139"/>
      <c r="C35" s="139"/>
      <c r="D35" s="139"/>
      <c r="E35" s="139"/>
      <c r="F35" s="139"/>
      <c r="G35" s="166"/>
      <c r="H35" s="139"/>
      <c r="I35" s="164"/>
      <c r="J35" s="157"/>
    </row>
    <row r="36" spans="1:10" s="136" customFormat="1" ht="24.95" customHeight="1" x14ac:dyDescent="0.25">
      <c r="A36" s="241"/>
      <c r="B36" s="358" t="s">
        <v>2865</v>
      </c>
      <c r="C36" s="358"/>
      <c r="D36" s="358"/>
      <c r="E36" s="358"/>
      <c r="F36" s="165"/>
      <c r="G36" s="122" t="s">
        <v>2898</v>
      </c>
      <c r="H36" s="165"/>
      <c r="I36" s="165"/>
      <c r="J36" s="161"/>
    </row>
    <row r="37" spans="1:10" s="127" customFormat="1" ht="6" customHeight="1" x14ac:dyDescent="0.25">
      <c r="A37" s="139"/>
      <c r="B37" s="139"/>
      <c r="C37" s="139"/>
      <c r="D37" s="139"/>
      <c r="E37" s="139"/>
      <c r="F37" s="139"/>
      <c r="G37" s="166"/>
      <c r="H37" s="139"/>
      <c r="I37" s="164"/>
      <c r="J37" s="157"/>
    </row>
    <row r="38" spans="1:10" s="136" customFormat="1" ht="24.95" customHeight="1" x14ac:dyDescent="0.25">
      <c r="A38" s="241"/>
      <c r="B38" s="358" t="s">
        <v>2848</v>
      </c>
      <c r="C38" s="358"/>
      <c r="D38" s="358"/>
      <c r="E38" s="358"/>
      <c r="F38" s="165"/>
      <c r="G38" s="122" t="s">
        <v>2898</v>
      </c>
      <c r="H38" s="165"/>
      <c r="I38" s="165"/>
      <c r="J38" s="161"/>
    </row>
    <row r="39" spans="1:10" s="127" customFormat="1" ht="6" customHeight="1" x14ac:dyDescent="0.25">
      <c r="A39" s="139"/>
      <c r="B39" s="139"/>
      <c r="C39" s="139"/>
      <c r="D39" s="139"/>
      <c r="E39" s="139"/>
      <c r="F39" s="139"/>
      <c r="G39" s="139"/>
      <c r="H39" s="139"/>
      <c r="I39" s="164"/>
      <c r="J39" s="157"/>
    </row>
    <row r="40" spans="1:10" s="136" customFormat="1" ht="24.95" customHeight="1" x14ac:dyDescent="0.25">
      <c r="A40" s="241"/>
      <c r="B40" s="359" t="s">
        <v>2706</v>
      </c>
      <c r="C40" s="359"/>
      <c r="D40" s="359"/>
      <c r="E40" s="359"/>
      <c r="F40" s="165"/>
      <c r="G40" s="376"/>
      <c r="H40" s="377"/>
      <c r="I40" s="377"/>
      <c r="J40" s="378"/>
    </row>
  </sheetData>
  <sheetProtection algorithmName="SHA-512" hashValue="nfYLdQYc3TId2B9+pyuKJ3gaOKz+kiUciIKCGzlzHglH+iF2ljaN2OISD0DQ1UEvBEt00kMQIo8sslgFnvXbkg==" saltValue="VcfQ+8yfrIPIsHuVWmSuEA==" spinCount="100000" sheet="1" objects="1" scenarios="1"/>
  <dataConsolidate link="1"/>
  <mergeCells count="22">
    <mergeCell ref="B40:E40"/>
    <mergeCell ref="G40:J40"/>
    <mergeCell ref="B38:E38"/>
    <mergeCell ref="B20:D20"/>
    <mergeCell ref="B32:E32"/>
    <mergeCell ref="B36:E36"/>
    <mergeCell ref="A28:H28"/>
    <mergeCell ref="B30:E30"/>
    <mergeCell ref="B34:E34"/>
    <mergeCell ref="A24:H24"/>
    <mergeCell ref="A3:H3"/>
    <mergeCell ref="B14:D14"/>
    <mergeCell ref="A8:H8"/>
    <mergeCell ref="A1:J1"/>
    <mergeCell ref="A26:H26"/>
    <mergeCell ref="A10:H10"/>
    <mergeCell ref="B18:D18"/>
    <mergeCell ref="B12:D12"/>
    <mergeCell ref="B16:D16"/>
    <mergeCell ref="B22:D22"/>
    <mergeCell ref="A2:J2"/>
    <mergeCell ref="A6:H6"/>
  </mergeCells>
  <dataValidations xWindow="259" yWindow="653" count="6">
    <dataValidation type="whole" allowBlank="1" showInputMessage="1" showErrorMessage="1" sqref="H23">
      <formula1>0</formula1>
      <formula2>9.99999999999999E+60</formula2>
    </dataValidation>
    <dataValidation type="list" allowBlank="1" showInputMessage="1" showErrorMessage="1" sqref="J26">
      <formula1>"nessuna, una, due o più di due, nd,Non ricorre la fattispecie"</formula1>
    </dataValidation>
    <dataValidation type="list" allowBlank="1" showInputMessage="1" showErrorMessage="1" sqref="J3 G30 G32 G34 G36 G38 J8 G14 G16 G20 G18 G12 G22">
      <formula1>"SI,NO,nd"</formula1>
    </dataValidation>
    <dataValidation type="list" allowBlank="1" showInputMessage="1" showErrorMessage="1" sqref="J6">
      <formula1>"SI,NO,nd,Non ricorre la fattispecie"</formula1>
    </dataValidation>
    <dataValidation allowBlank="1" showInputMessage="1" showErrorMessage="1" promptTitle="numero" sqref="G40:J40"/>
    <dataValidation type="decimal" allowBlank="1" showInputMessage="1" showErrorMessage="1" error="Inserire un dato numerico." prompt="Digitare 0 nel caso non si conosca la % e motivare in &quot;Note&quot;." sqref="J24">
      <formula1>0</formula1>
      <formula2>100</formula2>
    </dataValidation>
  </dataValidations>
  <printOptions horizontalCentered="1"/>
  <pageMargins left="0.39370078740157483" right="0.39370078740157483" top="0.70866141732283472" bottom="0.70866141732283472" header="0.43307086614173229" footer="0.31496062992125984"/>
  <pageSetup paperSize="9" scale="73" orientation="portrait" r:id="rId1"/>
  <headerFooter alignWithMargins="0">
    <oddHeader>&amp;C
&amp;R&amp;A</oddHeader>
    <oddFooter>&amp;C
&amp;R&amp;P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K35"/>
  <sheetViews>
    <sheetView showGridLines="0" tabSelected="1" view="pageBreakPreview" zoomScaleNormal="115" zoomScaleSheetLayoutView="100" workbookViewId="0">
      <selection activeCell="A33" sqref="A33:I35"/>
    </sheetView>
  </sheetViews>
  <sheetFormatPr defaultColWidth="9.140625" defaultRowHeight="18.75" customHeight="1" x14ac:dyDescent="0.25"/>
  <cols>
    <col min="1" max="1" width="3.7109375" style="165" customWidth="1"/>
    <col min="2" max="2" width="36.42578125" style="165" customWidth="1"/>
    <col min="3" max="3" width="15.7109375" style="165" customWidth="1"/>
    <col min="4" max="4" width="8.140625" style="165" customWidth="1"/>
    <col min="5" max="5" width="15.7109375" style="165" customWidth="1"/>
    <col min="6" max="6" width="2.42578125" style="165" customWidth="1"/>
    <col min="7" max="7" width="12.7109375" style="165" customWidth="1"/>
    <col min="8" max="8" width="3.42578125" style="165" customWidth="1"/>
    <col min="9" max="9" width="9" style="137" customWidth="1"/>
    <col min="10" max="10" width="3" style="137" customWidth="1"/>
    <col min="11" max="11" width="15.7109375" style="206" customWidth="1"/>
    <col min="12" max="16384" width="9.140625" style="124"/>
  </cols>
  <sheetData>
    <row r="1" spans="1:11" s="189" customFormat="1" ht="36" customHeight="1" x14ac:dyDescent="0.3">
      <c r="A1" s="383" t="s">
        <v>2630</v>
      </c>
      <c r="B1" s="383"/>
      <c r="C1" s="383"/>
      <c r="D1" s="383"/>
      <c r="E1" s="383"/>
      <c r="F1" s="383"/>
      <c r="G1" s="383"/>
      <c r="H1" s="383"/>
      <c r="I1" s="383"/>
      <c r="J1" s="383"/>
      <c r="K1" s="383"/>
    </row>
    <row r="2" spans="1:11" s="191" customFormat="1" ht="15" customHeight="1" x14ac:dyDescent="0.3">
      <c r="A2" s="208"/>
      <c r="B2" s="208"/>
      <c r="C2" s="208"/>
      <c r="D2" s="208"/>
      <c r="E2" s="208"/>
      <c r="F2" s="208"/>
      <c r="G2" s="208"/>
      <c r="H2" s="208"/>
      <c r="I2" s="208"/>
      <c r="J2" s="208"/>
      <c r="K2" s="190"/>
    </row>
    <row r="3" spans="1:11" s="127" customFormat="1" ht="35.1" customHeight="1" x14ac:dyDescent="0.25">
      <c r="A3" s="373" t="s">
        <v>2631</v>
      </c>
      <c r="B3" s="373"/>
      <c r="C3" s="373"/>
      <c r="D3" s="373"/>
      <c r="E3" s="373"/>
      <c r="F3" s="373"/>
      <c r="G3" s="373"/>
      <c r="H3" s="373"/>
      <c r="I3" s="373"/>
      <c r="J3" s="210"/>
      <c r="K3" s="122" t="s">
        <v>2895</v>
      </c>
    </row>
    <row r="4" spans="1:11" s="156" customFormat="1" ht="15" customHeight="1" x14ac:dyDescent="0.3">
      <c r="A4" s="192"/>
      <c r="B4" s="192"/>
      <c r="C4" s="192"/>
      <c r="D4" s="192"/>
      <c r="E4" s="192"/>
      <c r="F4" s="192"/>
      <c r="G4" s="192"/>
      <c r="H4" s="192"/>
      <c r="I4" s="193"/>
      <c r="J4" s="193"/>
      <c r="K4" s="155"/>
    </row>
    <row r="5" spans="1:11" ht="35.1" customHeight="1" x14ac:dyDescent="0.2">
      <c r="A5" s="351" t="s">
        <v>2632</v>
      </c>
      <c r="B5" s="351"/>
      <c r="C5" s="351"/>
      <c r="D5" s="351"/>
      <c r="E5" s="351"/>
      <c r="F5" s="351"/>
      <c r="G5" s="351"/>
      <c r="H5" s="351"/>
      <c r="I5" s="351"/>
      <c r="J5" s="210"/>
      <c r="K5" s="122" t="s">
        <v>2894</v>
      </c>
    </row>
    <row r="6" spans="1:11" ht="15" customHeight="1" x14ac:dyDescent="0.3">
      <c r="A6" s="194"/>
      <c r="B6" s="194"/>
      <c r="C6" s="194"/>
      <c r="D6" s="194"/>
      <c r="E6" s="194"/>
      <c r="F6" s="194"/>
      <c r="G6" s="194"/>
      <c r="H6" s="194"/>
      <c r="I6" s="194"/>
      <c r="J6" s="194"/>
      <c r="K6" s="161"/>
    </row>
    <row r="7" spans="1:11" ht="35.1" customHeight="1" x14ac:dyDescent="0.3">
      <c r="A7" s="351" t="s">
        <v>2633</v>
      </c>
      <c r="B7" s="351"/>
      <c r="C7" s="351"/>
      <c r="D7" s="351"/>
      <c r="E7" s="351"/>
      <c r="F7" s="351"/>
      <c r="G7" s="351"/>
      <c r="H7" s="351"/>
      <c r="I7" s="351"/>
      <c r="J7" s="210"/>
      <c r="K7" s="161"/>
    </row>
    <row r="8" spans="1:11" ht="23.25" customHeight="1" x14ac:dyDescent="0.3">
      <c r="A8" s="194"/>
      <c r="B8" s="194"/>
      <c r="C8" s="195" t="s">
        <v>2634</v>
      </c>
      <c r="D8" s="195"/>
      <c r="E8" s="195" t="s">
        <v>2635</v>
      </c>
      <c r="F8" s="194"/>
      <c r="G8" s="194"/>
      <c r="H8" s="194"/>
      <c r="I8" s="194"/>
      <c r="J8" s="194"/>
      <c r="K8" s="161"/>
    </row>
    <row r="9" spans="1:11" ht="24.95" customHeight="1" x14ac:dyDescent="0.25">
      <c r="A9" s="164"/>
      <c r="B9" s="164" t="s">
        <v>2707</v>
      </c>
      <c r="C9" s="122" t="s">
        <v>2894</v>
      </c>
      <c r="D9" s="196"/>
      <c r="E9" s="197" t="s">
        <v>2903</v>
      </c>
      <c r="F9" s="198"/>
      <c r="G9" s="199" t="str">
        <f>IF(OR(AND(C9="SI",E9=""),AND(C9="nd",E9&lt;&gt;""),AND(C9="NO",E9&lt;&gt;""),AND(C9="",E9&lt;&gt;"")),"Dato non congruente","")</f>
        <v/>
      </c>
      <c r="I9" s="140"/>
      <c r="J9" s="140"/>
      <c r="K9" s="161"/>
    </row>
    <row r="10" spans="1:11" ht="6" customHeight="1" x14ac:dyDescent="0.3">
      <c r="A10" s="194"/>
      <c r="B10" s="194"/>
      <c r="C10" s="200"/>
      <c r="D10" s="200"/>
      <c r="E10" s="200"/>
      <c r="F10" s="194"/>
      <c r="G10" s="194"/>
      <c r="H10" s="194"/>
      <c r="I10" s="194"/>
      <c r="J10" s="194"/>
      <c r="K10" s="161"/>
    </row>
    <row r="11" spans="1:11" ht="24.95" customHeight="1" x14ac:dyDescent="0.3">
      <c r="A11" s="164"/>
      <c r="B11" s="164" t="s">
        <v>2708</v>
      </c>
      <c r="C11" s="131" t="s">
        <v>2899</v>
      </c>
      <c r="D11" s="196"/>
      <c r="E11" s="197"/>
      <c r="F11" s="198"/>
      <c r="G11" s="199" t="str">
        <f>IF(OR(AND(C11="SI",E11=""),AND(C11="nd",E11&lt;&gt;""),AND(C11="NO",E11&lt;&gt;""),AND(C11="",E11&lt;&gt;""),AND(C11="Non ricorre la fattispecie",E11&lt;&gt;"")),"Dato non congruente","")</f>
        <v/>
      </c>
      <c r="I11" s="140"/>
      <c r="J11" s="140"/>
      <c r="K11" s="201"/>
    </row>
    <row r="12" spans="1:11" ht="6" customHeight="1" x14ac:dyDescent="0.3">
      <c r="A12" s="194"/>
      <c r="B12" s="194"/>
      <c r="C12" s="200"/>
      <c r="D12" s="200"/>
      <c r="E12" s="200"/>
      <c r="F12" s="194"/>
      <c r="G12" s="194"/>
      <c r="H12" s="194"/>
      <c r="I12" s="194"/>
      <c r="J12" s="194"/>
      <c r="K12" s="161"/>
    </row>
    <row r="13" spans="1:11" ht="24.95" customHeight="1" x14ac:dyDescent="0.25">
      <c r="A13" s="164"/>
      <c r="B13" s="182" t="s">
        <v>2709</v>
      </c>
      <c r="C13" s="122" t="s">
        <v>2894</v>
      </c>
      <c r="D13" s="196"/>
      <c r="E13" s="197" t="s">
        <v>2903</v>
      </c>
      <c r="F13" s="198"/>
      <c r="G13" s="199" t="str">
        <f>IF(OR(AND(C13="SI",E13=""),AND(C13="nd",E13&lt;&gt;""),AND(C13="NO",E13&lt;&gt;""),AND(C13="",E13&lt;&gt;"")),"Dato non congruente","")</f>
        <v/>
      </c>
      <c r="I13" s="140"/>
      <c r="J13" s="140"/>
      <c r="K13" s="161"/>
    </row>
    <row r="14" spans="1:11" ht="6" customHeight="1" x14ac:dyDescent="0.3">
      <c r="A14" s="194"/>
      <c r="B14" s="194"/>
      <c r="C14" s="200"/>
      <c r="D14" s="200"/>
      <c r="E14" s="200"/>
      <c r="F14" s="194"/>
      <c r="G14" s="194"/>
      <c r="H14" s="194"/>
      <c r="I14" s="194"/>
      <c r="J14" s="194"/>
      <c r="K14" s="161"/>
    </row>
    <row r="15" spans="1:11" ht="24.95" customHeight="1" x14ac:dyDescent="0.25">
      <c r="A15" s="164"/>
      <c r="B15" s="164" t="s">
        <v>2710</v>
      </c>
      <c r="C15" s="122" t="s">
        <v>2894</v>
      </c>
      <c r="D15" s="196"/>
      <c r="E15" s="197" t="s">
        <v>2903</v>
      </c>
      <c r="F15" s="198"/>
      <c r="G15" s="199" t="str">
        <f>IF(OR(AND(C15="SI",E15=""),AND(C15="nd",E15&lt;&gt;""),AND(C15="NO",E15&lt;&gt;""),AND(C15="",E15&lt;&gt;"")),"Dato non congruente","")</f>
        <v/>
      </c>
      <c r="I15" s="140"/>
      <c r="J15" s="140"/>
      <c r="K15" s="161"/>
    </row>
    <row r="16" spans="1:11" ht="15" customHeight="1" x14ac:dyDescent="0.3">
      <c r="A16" s="211"/>
      <c r="B16" s="211"/>
      <c r="C16" s="211"/>
      <c r="D16" s="211"/>
      <c r="E16" s="211"/>
      <c r="F16" s="211"/>
      <c r="G16" s="211"/>
      <c r="H16" s="211"/>
      <c r="I16" s="211"/>
      <c r="J16" s="211"/>
      <c r="K16" s="202"/>
    </row>
    <row r="17" spans="1:11" s="175" customFormat="1" ht="40.35" customHeight="1" x14ac:dyDescent="0.25">
      <c r="A17" s="355" t="s">
        <v>2849</v>
      </c>
      <c r="B17" s="355"/>
      <c r="C17" s="355"/>
      <c r="D17" s="355"/>
      <c r="E17" s="355"/>
      <c r="F17" s="355"/>
      <c r="G17" s="355"/>
      <c r="H17" s="355"/>
      <c r="I17" s="355"/>
      <c r="J17" s="209"/>
      <c r="K17" s="121"/>
    </row>
    <row r="18" spans="1:11" ht="15" customHeight="1" x14ac:dyDescent="0.3">
      <c r="A18" s="194"/>
      <c r="B18" s="194"/>
      <c r="C18" s="195" t="s">
        <v>2850</v>
      </c>
      <c r="D18" s="195"/>
      <c r="E18" s="195" t="s">
        <v>2636</v>
      </c>
      <c r="F18" s="194"/>
      <c r="G18" s="194"/>
      <c r="H18" s="194"/>
      <c r="I18" s="194"/>
      <c r="J18" s="194"/>
      <c r="K18" s="161"/>
    </row>
    <row r="19" spans="1:11" ht="24.95" customHeight="1" x14ac:dyDescent="0.3">
      <c r="A19" s="203"/>
      <c r="B19" s="128" t="s">
        <v>2851</v>
      </c>
      <c r="C19" s="122" t="s">
        <v>2895</v>
      </c>
      <c r="D19" s="161"/>
      <c r="E19" s="122"/>
      <c r="G19" s="199" t="str">
        <f>IF(OR(AND(C19="SI",E19=""),AND(C19="SI",E19="nd"),AND(C19="nd",E19&lt;&gt;""),AND(C19="NO",E19&lt;&gt;""),AND(C19="",E19&lt;&gt;"")),"Dato non congruente","")</f>
        <v/>
      </c>
      <c r="H19" s="199"/>
      <c r="I19" s="199"/>
      <c r="J19" s="140"/>
      <c r="K19" s="161"/>
    </row>
    <row r="20" spans="1:11" ht="6" customHeight="1" x14ac:dyDescent="0.3">
      <c r="A20" s="194"/>
      <c r="B20" s="194"/>
      <c r="C20" s="200"/>
      <c r="D20" s="200"/>
      <c r="E20" s="200"/>
      <c r="F20" s="194"/>
      <c r="G20" s="194"/>
      <c r="H20" s="194"/>
      <c r="I20" s="194"/>
      <c r="J20" s="194"/>
      <c r="K20" s="161"/>
    </row>
    <row r="21" spans="1:11" s="127" customFormat="1" ht="24.95" customHeight="1" x14ac:dyDescent="0.3">
      <c r="A21" s="203"/>
      <c r="B21" s="128" t="s">
        <v>2852</v>
      </c>
      <c r="C21" s="122" t="s">
        <v>2895</v>
      </c>
      <c r="D21" s="157"/>
      <c r="E21" s="122"/>
      <c r="F21" s="164"/>
      <c r="G21" s="199" t="str">
        <f>IF(OR(AND(C21="SI",E21=""),AND(C21="SI",E21="nd"),AND(C21="nd",E21&lt;&gt;""),AND(C21="NO",E21&lt;&gt;""),AND(C21="",E21&lt;&gt;"")),"Dato non congruente","")</f>
        <v/>
      </c>
      <c r="H21" s="164"/>
      <c r="I21" s="140"/>
      <c r="J21" s="140"/>
      <c r="K21" s="157"/>
    </row>
    <row r="22" spans="1:11" ht="6" customHeight="1" x14ac:dyDescent="0.3">
      <c r="A22" s="194"/>
      <c r="B22" s="194"/>
      <c r="C22" s="200"/>
      <c r="D22" s="200"/>
      <c r="E22" s="200"/>
      <c r="F22" s="194"/>
      <c r="G22" s="194"/>
      <c r="H22" s="194"/>
      <c r="I22" s="194"/>
      <c r="J22" s="194"/>
      <c r="K22" s="161"/>
    </row>
    <row r="23" spans="1:11" ht="24.95" customHeight="1" x14ac:dyDescent="0.3">
      <c r="A23" s="203"/>
      <c r="B23" s="128" t="s">
        <v>2853</v>
      </c>
      <c r="C23" s="122" t="s">
        <v>2895</v>
      </c>
      <c r="D23" s="161"/>
      <c r="E23" s="122"/>
      <c r="G23" s="199" t="str">
        <f>IF(OR(AND(C23="SI",E23=""),AND(C23="SI",E23="nd"),AND(C23="nd",E23&lt;&gt;""),AND(C23="NO",E23&lt;&gt;""),AND(C23="",E23&lt;&gt;"")),"Dato non congruente","")</f>
        <v/>
      </c>
      <c r="H23" s="164"/>
      <c r="I23" s="140"/>
      <c r="J23" s="140"/>
      <c r="K23" s="161"/>
    </row>
    <row r="24" spans="1:11" ht="15" customHeight="1" x14ac:dyDescent="0.25">
      <c r="C24" s="161"/>
      <c r="D24" s="161"/>
      <c r="E24" s="161"/>
      <c r="K24" s="163"/>
    </row>
    <row r="25" spans="1:11" s="127" customFormat="1" ht="15" customHeight="1" x14ac:dyDescent="0.25">
      <c r="B25" s="207"/>
      <c r="C25" s="207"/>
      <c r="D25" s="207"/>
      <c r="E25" s="207"/>
      <c r="F25" s="207"/>
      <c r="G25" s="207"/>
      <c r="H25" s="207"/>
      <c r="I25" s="207"/>
      <c r="J25" s="128"/>
      <c r="K25" s="157"/>
    </row>
    <row r="26" spans="1:11" s="132" customFormat="1" ht="35.1" customHeight="1" x14ac:dyDescent="0.2">
      <c r="A26" s="375" t="s">
        <v>2854</v>
      </c>
      <c r="B26" s="375"/>
      <c r="C26" s="375"/>
      <c r="D26" s="375"/>
      <c r="E26" s="375"/>
      <c r="F26" s="375"/>
      <c r="G26" s="375"/>
      <c r="H26" s="375"/>
      <c r="I26" s="375"/>
      <c r="J26" s="128"/>
      <c r="K26" s="131" t="s">
        <v>2895</v>
      </c>
    </row>
    <row r="27" spans="1:11" s="132" customFormat="1" ht="15" customHeight="1" x14ac:dyDescent="0.25">
      <c r="A27" s="204"/>
      <c r="B27" s="204"/>
      <c r="C27" s="204"/>
      <c r="D27" s="204"/>
      <c r="E27" s="204"/>
      <c r="F27" s="204"/>
      <c r="G27" s="204"/>
      <c r="H27" s="204"/>
      <c r="I27" s="205"/>
      <c r="J27" s="205"/>
      <c r="K27" s="163"/>
    </row>
    <row r="28" spans="1:11" ht="35.1" customHeight="1" x14ac:dyDescent="0.2">
      <c r="A28" s="384" t="s">
        <v>2855</v>
      </c>
      <c r="B28" s="384"/>
      <c r="C28" s="384"/>
      <c r="D28" s="384"/>
      <c r="E28" s="384"/>
      <c r="F28" s="384"/>
      <c r="G28" s="384"/>
      <c r="H28" s="384"/>
      <c r="I28" s="384"/>
      <c r="J28" s="205"/>
      <c r="K28" s="122" t="s">
        <v>2894</v>
      </c>
    </row>
    <row r="29" spans="1:11" ht="15" customHeight="1" x14ac:dyDescent="0.25">
      <c r="A29" s="375" t="s">
        <v>2711</v>
      </c>
      <c r="B29" s="375"/>
      <c r="C29" s="375"/>
      <c r="D29" s="375"/>
      <c r="E29" s="375"/>
      <c r="F29" s="375"/>
      <c r="G29" s="375"/>
      <c r="H29" s="375"/>
      <c r="I29" s="375"/>
      <c r="J29" s="205"/>
      <c r="K29" s="161"/>
    </row>
    <row r="30" spans="1:11" s="132" customFormat="1" ht="35.1" customHeight="1" x14ac:dyDescent="0.2">
      <c r="A30" s="375"/>
      <c r="B30" s="375"/>
      <c r="C30" s="375"/>
      <c r="D30" s="375"/>
      <c r="E30" s="375"/>
      <c r="F30" s="375"/>
      <c r="G30" s="375"/>
      <c r="H30" s="375"/>
      <c r="I30" s="375"/>
      <c r="J30" s="209"/>
      <c r="K30" s="131" t="s">
        <v>2894</v>
      </c>
    </row>
    <row r="31" spans="1:11" s="132" customFormat="1" ht="15" customHeight="1" x14ac:dyDescent="0.25">
      <c r="A31" s="375"/>
      <c r="B31" s="375"/>
      <c r="C31" s="375"/>
      <c r="D31" s="375"/>
      <c r="E31" s="375"/>
      <c r="F31" s="375"/>
      <c r="G31" s="375"/>
      <c r="H31" s="375"/>
      <c r="I31" s="375"/>
      <c r="J31" s="209"/>
      <c r="K31" s="163"/>
    </row>
    <row r="32" spans="1:11" ht="35.1" customHeight="1" x14ac:dyDescent="0.2">
      <c r="A32" s="382" t="s">
        <v>2712</v>
      </c>
      <c r="B32" s="382"/>
      <c r="C32" s="382"/>
      <c r="D32" s="382"/>
      <c r="E32" s="382"/>
      <c r="F32" s="382"/>
      <c r="G32" s="382"/>
      <c r="H32" s="382"/>
      <c r="I32" s="382"/>
      <c r="J32" s="203"/>
      <c r="K32" s="131" t="s">
        <v>2894</v>
      </c>
    </row>
    <row r="33" spans="1:11" s="132" customFormat="1" ht="15" customHeight="1" x14ac:dyDescent="0.2">
      <c r="A33" s="375" t="s">
        <v>2713</v>
      </c>
      <c r="B33" s="375"/>
      <c r="C33" s="375"/>
      <c r="D33" s="375"/>
      <c r="E33" s="375"/>
      <c r="F33" s="375"/>
      <c r="G33" s="375"/>
      <c r="H33" s="375"/>
      <c r="I33" s="375"/>
      <c r="J33" s="128"/>
    </row>
    <row r="34" spans="1:11" s="132" customFormat="1" ht="35.1" customHeight="1" x14ac:dyDescent="0.2">
      <c r="A34" s="375"/>
      <c r="B34" s="375"/>
      <c r="C34" s="375"/>
      <c r="D34" s="375"/>
      <c r="E34" s="375"/>
      <c r="F34" s="375"/>
      <c r="G34" s="375"/>
      <c r="H34" s="375"/>
      <c r="I34" s="375"/>
      <c r="J34" s="128"/>
      <c r="K34" s="131" t="s">
        <v>2895</v>
      </c>
    </row>
    <row r="35" spans="1:11" s="132" customFormat="1" ht="15" customHeight="1" x14ac:dyDescent="0.2">
      <c r="A35" s="375"/>
      <c r="B35" s="375"/>
      <c r="C35" s="375"/>
      <c r="D35" s="375"/>
      <c r="E35" s="375"/>
      <c r="F35" s="375"/>
      <c r="G35" s="375"/>
      <c r="H35" s="375"/>
      <c r="I35" s="375"/>
      <c r="J35" s="128"/>
    </row>
  </sheetData>
  <sheetProtection algorithmName="SHA-512" hashValue="wEeNmDjLhEr23RkWlS2LpI1isqvrx7AuyFfoRAZ1VWggnn9h7Fb1Yku+NjmJLYilhiy+oQ4LwWxYsJd/sdINew==" saltValue="6WprEe417/qBPhXdr7JpdQ==" spinCount="100000" sheet="1" objects="1" scenarios="1"/>
  <mergeCells count="10">
    <mergeCell ref="A33:I35"/>
    <mergeCell ref="A32:I32"/>
    <mergeCell ref="A1:K1"/>
    <mergeCell ref="A3:I3"/>
    <mergeCell ref="A5:I5"/>
    <mergeCell ref="A29:I31"/>
    <mergeCell ref="A26:I26"/>
    <mergeCell ref="A7:I7"/>
    <mergeCell ref="A17:I17"/>
    <mergeCell ref="A28:I28"/>
  </mergeCells>
  <dataValidations xWindow="638" yWindow="648" count="5">
    <dataValidation type="list" allowBlank="1" showInputMessage="1" showErrorMessage="1" sqref="K3 K5 C15 C21 K28 C9 C23 C13 C19">
      <formula1>"SI,NO,nd"</formula1>
    </dataValidation>
    <dataValidation type="list" allowBlank="1" showInputMessage="1" showErrorMessage="1" sqref="C11 K26 K30 K32 K34">
      <formula1>"SI,NO,nd,Non ricorre la fattispecie"</formula1>
    </dataValidation>
    <dataValidation type="list" allowBlank="1" showInputMessage="1" showErrorMessage="1" prompt="Compilare solo in caso di risposta affermativa a &quot;Soggetti&quot;." sqref="E15 E11 E13">
      <formula1>"uno, due, più di due, nd, nessuna"</formula1>
    </dataValidation>
    <dataValidation type="list" allowBlank="1" showInputMessage="1" showErrorMessage="1" prompt="Compilare solo in caso di risposta affermativa a &quot;Soggetti&quot;." sqref="E9">
      <formula1>"uno, due, più di due, nd"</formula1>
    </dataValidation>
    <dataValidation type="list" allowBlank="1" showInputMessage="1" showErrorMessage="1" prompt="Compilare solo in caso di risposta affermativa a &quot;Misure richieste&quot;." sqref="E19 E21 E23">
      <formula1>"SI,NO,Solo in parte"</formula1>
    </dataValidation>
  </dataValidations>
  <printOptions horizontalCentered="1"/>
  <pageMargins left="0.39370078740157483" right="0.23622047244094491" top="0.78740157480314965" bottom="0.70866141732283472" header="0.43307086614173229" footer="0.31496062992125984"/>
  <pageSetup paperSize="9" scale="72" fitToHeight="100" orientation="portrait" cellComments="asDisplayed" r:id="rId1"/>
  <headerFooter>
    <oddHeader>&amp;R&amp;A</oddHead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J49"/>
  <sheetViews>
    <sheetView showGridLines="0" view="pageBreakPreview" topLeftCell="A31" zoomScale="87" zoomScaleNormal="115" zoomScaleSheetLayoutView="87" workbookViewId="0">
      <selection activeCell="E49" sqref="E49"/>
    </sheetView>
  </sheetViews>
  <sheetFormatPr defaultColWidth="9.140625" defaultRowHeight="18" customHeight="1" x14ac:dyDescent="0.25"/>
  <cols>
    <col min="1" max="1" width="3" style="10" customWidth="1"/>
    <col min="2" max="2" width="23" style="10" customWidth="1"/>
    <col min="3" max="3" width="8.7109375" style="10" customWidth="1"/>
    <col min="4" max="4" width="10.7109375" style="10" customWidth="1"/>
    <col min="5" max="5" width="15.7109375" style="10" customWidth="1"/>
    <col min="6" max="6" width="16.42578125" style="10" customWidth="1"/>
    <col min="7" max="7" width="10.7109375" style="10" customWidth="1"/>
    <col min="8" max="8" width="11.140625" style="10" customWidth="1"/>
    <col min="9" max="9" width="12.42578125" style="10" customWidth="1"/>
    <col min="10" max="10" width="15.7109375" style="295" customWidth="1"/>
    <col min="11" max="16384" width="9.140625" style="3"/>
  </cols>
  <sheetData>
    <row r="1" spans="1:10" s="1" customFormat="1" ht="33.75" customHeight="1" x14ac:dyDescent="0.3">
      <c r="A1" s="386" t="s">
        <v>2637</v>
      </c>
      <c r="B1" s="386"/>
      <c r="C1" s="386"/>
      <c r="D1" s="386"/>
      <c r="E1" s="386"/>
      <c r="F1" s="386"/>
      <c r="G1" s="386"/>
      <c r="H1" s="386"/>
      <c r="I1" s="386"/>
      <c r="J1" s="386"/>
    </row>
    <row r="2" spans="1:10" s="1" customFormat="1" ht="27" customHeight="1" x14ac:dyDescent="0.3">
      <c r="A2" s="389" t="str">
        <f>IF('1_Sistema_dei_controlli'!H21 = "NO, controllo non attivato", "Non occorre compilare la seguente sezione"&amp;" (cfr. punto 1.1 e: " &amp;"''" &amp;"Controllo non attivato"&amp;"'')","")</f>
        <v/>
      </c>
      <c r="B2" s="389"/>
      <c r="C2" s="389"/>
      <c r="D2" s="389"/>
      <c r="E2" s="389"/>
      <c r="F2" s="389"/>
      <c r="G2" s="389"/>
      <c r="H2" s="389"/>
      <c r="I2" s="389"/>
      <c r="J2" s="389"/>
    </row>
    <row r="3" spans="1:10" s="5" customFormat="1" ht="35.1" customHeight="1" x14ac:dyDescent="0.25">
      <c r="A3" s="387" t="s">
        <v>2714</v>
      </c>
      <c r="B3" s="387"/>
      <c r="C3" s="387"/>
      <c r="D3" s="387"/>
      <c r="E3" s="387"/>
      <c r="F3" s="387"/>
      <c r="G3" s="387"/>
      <c r="H3" s="387"/>
      <c r="I3" s="279"/>
      <c r="J3" s="18" t="s">
        <v>2894</v>
      </c>
    </row>
    <row r="4" spans="1:10" s="5" customFormat="1" ht="15" customHeight="1" x14ac:dyDescent="0.3">
      <c r="A4" s="280"/>
      <c r="B4" s="280"/>
      <c r="C4" s="280"/>
      <c r="D4" s="280"/>
      <c r="E4" s="280"/>
      <c r="F4" s="280"/>
      <c r="G4" s="280"/>
      <c r="H4" s="280"/>
      <c r="I4" s="281"/>
      <c r="J4" s="282"/>
    </row>
    <row r="5" spans="1:10" s="5" customFormat="1" ht="35.1" customHeight="1" x14ac:dyDescent="0.25">
      <c r="A5" s="387" t="s">
        <v>2715</v>
      </c>
      <c r="B5" s="387"/>
      <c r="C5" s="387"/>
      <c r="D5" s="387"/>
      <c r="E5" s="387"/>
      <c r="F5" s="387"/>
      <c r="G5" s="387"/>
      <c r="H5" s="387"/>
      <c r="I5" s="281"/>
      <c r="J5" s="18" t="s">
        <v>2899</v>
      </c>
    </row>
    <row r="6" spans="1:10" s="5" customFormat="1" ht="15" customHeight="1" x14ac:dyDescent="0.3">
      <c r="A6" s="283"/>
      <c r="B6" s="283"/>
      <c r="C6" s="283"/>
      <c r="D6" s="283"/>
      <c r="E6" s="283"/>
      <c r="F6" s="283"/>
      <c r="G6" s="283"/>
      <c r="H6" s="283"/>
      <c r="I6" s="281"/>
    </row>
    <row r="7" spans="1:10" s="5" customFormat="1" ht="35.1" customHeight="1" x14ac:dyDescent="0.25">
      <c r="A7" s="387" t="s">
        <v>2638</v>
      </c>
      <c r="B7" s="387"/>
      <c r="C7" s="387"/>
      <c r="D7" s="387"/>
      <c r="E7" s="387"/>
      <c r="F7" s="387"/>
      <c r="G7" s="387"/>
      <c r="H7" s="387"/>
      <c r="I7" s="280"/>
      <c r="J7" s="18" t="s">
        <v>2899</v>
      </c>
    </row>
    <row r="8" spans="1:10" s="5" customFormat="1" ht="15" customHeight="1" x14ac:dyDescent="0.3">
      <c r="A8" s="284"/>
      <c r="B8" s="284"/>
      <c r="C8" s="284"/>
      <c r="D8" s="284"/>
      <c r="E8" s="284"/>
      <c r="F8" s="284"/>
      <c r="G8" s="284"/>
      <c r="H8" s="284"/>
      <c r="I8" s="284"/>
    </row>
    <row r="9" spans="1:10" s="5" customFormat="1" ht="35.1" customHeight="1" x14ac:dyDescent="0.3">
      <c r="A9" s="285"/>
      <c r="B9" s="388" t="s">
        <v>2639</v>
      </c>
      <c r="C9" s="388"/>
      <c r="D9" s="388"/>
      <c r="E9" s="388"/>
      <c r="F9" s="388"/>
      <c r="G9" s="309"/>
      <c r="H9" s="286" t="str">
        <f>IF(OR(AND(J7="SI",G9=""),AND(J7="SI",G9="nd"),AND(J7="nd",G9&lt;&gt;""),AND(J7="NO",G9&lt;&gt;""),AND(J7="",G9&lt;&gt;""),AND(J7="Non ricorre la fattispecie",G9&lt;&gt;"")),"Dato non congruente","")</f>
        <v/>
      </c>
    </row>
    <row r="10" spans="1:10" s="5" customFormat="1" ht="15" customHeight="1" x14ac:dyDescent="0.3">
      <c r="A10" s="280"/>
      <c r="B10" s="280"/>
      <c r="C10" s="280"/>
      <c r="D10" s="280"/>
      <c r="E10" s="280"/>
      <c r="F10" s="280"/>
      <c r="G10" s="280"/>
      <c r="H10" s="280"/>
      <c r="I10" s="281"/>
      <c r="J10" s="282"/>
    </row>
    <row r="11" spans="1:10" s="287" customFormat="1" ht="35.1" customHeight="1" x14ac:dyDescent="0.25">
      <c r="A11" s="387" t="s">
        <v>2640</v>
      </c>
      <c r="B11" s="387"/>
      <c r="C11" s="387"/>
      <c r="D11" s="387"/>
      <c r="E11" s="387"/>
      <c r="F11" s="387"/>
      <c r="G11" s="387"/>
      <c r="H11" s="387"/>
      <c r="I11" s="279"/>
      <c r="J11" s="18" t="s">
        <v>2894</v>
      </c>
    </row>
    <row r="12" spans="1:10" s="1" customFormat="1" ht="15" customHeight="1" x14ac:dyDescent="0.25">
      <c r="A12" s="385" t="s">
        <v>2716</v>
      </c>
      <c r="B12" s="385"/>
      <c r="C12" s="385"/>
      <c r="D12" s="385"/>
      <c r="E12" s="385"/>
      <c r="F12" s="385"/>
      <c r="G12" s="385"/>
      <c r="H12" s="385"/>
      <c r="I12" s="288"/>
      <c r="J12" s="289"/>
    </row>
    <row r="13" spans="1:10" s="1" customFormat="1" ht="35.1" customHeight="1" x14ac:dyDescent="0.25">
      <c r="A13" s="385"/>
      <c r="B13" s="385"/>
      <c r="C13" s="385"/>
      <c r="D13" s="385"/>
      <c r="E13" s="385"/>
      <c r="F13" s="385"/>
      <c r="G13" s="385"/>
      <c r="H13" s="385"/>
      <c r="I13" s="288"/>
      <c r="J13" s="18" t="s">
        <v>2899</v>
      </c>
    </row>
    <row r="14" spans="1:10" s="4" customFormat="1" ht="15" customHeight="1" x14ac:dyDescent="0.2">
      <c r="A14" s="385"/>
      <c r="B14" s="385"/>
      <c r="C14" s="385"/>
      <c r="D14" s="385"/>
      <c r="E14" s="385"/>
      <c r="F14" s="385"/>
      <c r="G14" s="385"/>
      <c r="H14" s="385"/>
      <c r="I14" s="290"/>
      <c r="J14" s="2"/>
    </row>
    <row r="15" spans="1:10" s="5" customFormat="1" ht="35.1" customHeight="1" x14ac:dyDescent="0.25">
      <c r="A15" s="387" t="s">
        <v>2717</v>
      </c>
      <c r="B15" s="387"/>
      <c r="C15" s="387"/>
      <c r="D15" s="387"/>
      <c r="E15" s="387"/>
      <c r="F15" s="387"/>
      <c r="G15" s="387"/>
      <c r="H15" s="387"/>
      <c r="I15" s="291"/>
      <c r="J15" s="18" t="s">
        <v>2899</v>
      </c>
    </row>
    <row r="16" spans="1:10" s="5" customFormat="1" ht="15" customHeight="1" x14ac:dyDescent="0.3">
      <c r="A16" s="283"/>
      <c r="B16" s="283"/>
      <c r="C16" s="283"/>
      <c r="D16" s="283"/>
      <c r="E16" s="283"/>
      <c r="F16" s="283"/>
      <c r="G16" s="283"/>
      <c r="H16" s="283"/>
      <c r="I16" s="291"/>
      <c r="J16" s="282"/>
    </row>
    <row r="17" spans="1:10" s="5" customFormat="1" ht="35.1" customHeight="1" x14ac:dyDescent="0.25">
      <c r="A17" s="387" t="s">
        <v>2718</v>
      </c>
      <c r="B17" s="387"/>
      <c r="C17" s="387"/>
      <c r="D17" s="387"/>
      <c r="E17" s="387"/>
      <c r="F17" s="387"/>
      <c r="G17" s="387"/>
      <c r="H17" s="387"/>
      <c r="I17" s="291"/>
      <c r="J17" s="18" t="s">
        <v>2899</v>
      </c>
    </row>
    <row r="18" spans="1:10" s="5" customFormat="1" ht="15" customHeight="1" x14ac:dyDescent="0.3">
      <c r="A18" s="292"/>
      <c r="B18" s="292"/>
      <c r="C18" s="292"/>
      <c r="D18" s="292"/>
      <c r="E18" s="292"/>
      <c r="F18" s="292"/>
      <c r="G18" s="292"/>
      <c r="H18" s="292"/>
      <c r="I18" s="291"/>
    </row>
    <row r="19" spans="1:10" s="287" customFormat="1" ht="35.1" customHeight="1" x14ac:dyDescent="0.25">
      <c r="A19" s="387" t="s">
        <v>2719</v>
      </c>
      <c r="B19" s="387"/>
      <c r="C19" s="387"/>
      <c r="D19" s="387"/>
      <c r="E19" s="387"/>
      <c r="F19" s="387"/>
      <c r="G19" s="387"/>
      <c r="H19" s="387"/>
      <c r="I19" s="291"/>
      <c r="J19" s="18" t="s">
        <v>2899</v>
      </c>
    </row>
    <row r="20" spans="1:10" s="287" customFormat="1" ht="15" customHeight="1" x14ac:dyDescent="0.3">
      <c r="A20" s="283"/>
      <c r="B20" s="283"/>
      <c r="C20" s="283"/>
      <c r="D20" s="283"/>
      <c r="E20" s="283"/>
      <c r="F20" s="283"/>
      <c r="G20" s="283"/>
      <c r="H20" s="283"/>
      <c r="I20" s="291"/>
      <c r="J20" s="282"/>
    </row>
    <row r="21" spans="1:10" s="287" customFormat="1" ht="35.1" customHeight="1" x14ac:dyDescent="0.25">
      <c r="A21" s="387" t="s">
        <v>2720</v>
      </c>
      <c r="B21" s="387"/>
      <c r="C21" s="387"/>
      <c r="D21" s="387"/>
      <c r="E21" s="387"/>
      <c r="F21" s="387"/>
      <c r="G21" s="387"/>
      <c r="H21" s="387"/>
      <c r="I21" s="291"/>
      <c r="J21" s="18" t="s">
        <v>2899</v>
      </c>
    </row>
    <row r="22" spans="1:10" s="287" customFormat="1" ht="15" customHeight="1" x14ac:dyDescent="0.3">
      <c r="A22" s="283"/>
      <c r="B22" s="283"/>
      <c r="C22" s="283"/>
      <c r="D22" s="283"/>
      <c r="E22" s="283"/>
      <c r="F22" s="283"/>
      <c r="G22" s="283"/>
      <c r="H22" s="283"/>
      <c r="I22" s="291"/>
      <c r="J22" s="282"/>
    </row>
    <row r="23" spans="1:10" s="287" customFormat="1" ht="35.1" customHeight="1" x14ac:dyDescent="0.25">
      <c r="A23" s="387" t="s">
        <v>2721</v>
      </c>
      <c r="B23" s="387"/>
      <c r="C23" s="387"/>
      <c r="D23" s="387"/>
      <c r="E23" s="387"/>
      <c r="F23" s="387"/>
      <c r="G23" s="387"/>
      <c r="H23" s="387"/>
      <c r="I23" s="291"/>
      <c r="J23" s="18" t="s">
        <v>2899</v>
      </c>
    </row>
    <row r="24" spans="1:10" s="5" customFormat="1" ht="15" customHeight="1" x14ac:dyDescent="0.3">
      <c r="A24" s="283"/>
      <c r="B24" s="283"/>
      <c r="C24" s="283"/>
      <c r="D24" s="283"/>
      <c r="E24" s="283"/>
      <c r="F24" s="283"/>
      <c r="G24" s="283"/>
      <c r="H24" s="283"/>
      <c r="I24" s="291"/>
    </row>
    <row r="25" spans="1:10" s="5" customFormat="1" ht="35.1" customHeight="1" x14ac:dyDescent="0.25">
      <c r="A25" s="387" t="s">
        <v>2722</v>
      </c>
      <c r="B25" s="387"/>
      <c r="C25" s="387"/>
      <c r="D25" s="387"/>
      <c r="E25" s="387"/>
      <c r="F25" s="387"/>
      <c r="G25" s="387"/>
      <c r="H25" s="387"/>
      <c r="I25" s="291"/>
      <c r="J25" s="18" t="s">
        <v>2899</v>
      </c>
    </row>
    <row r="26" spans="1:10" s="5" customFormat="1" ht="15" customHeight="1" x14ac:dyDescent="0.3">
      <c r="A26" s="283"/>
      <c r="B26" s="283"/>
      <c r="C26" s="283"/>
      <c r="D26" s="283"/>
      <c r="E26" s="283"/>
      <c r="F26" s="283"/>
      <c r="G26" s="283"/>
      <c r="H26" s="283"/>
      <c r="I26" s="291"/>
      <c r="J26" s="287"/>
    </row>
    <row r="27" spans="1:10" s="5" customFormat="1" ht="35.1" customHeight="1" x14ac:dyDescent="0.3">
      <c r="A27" s="387" t="s">
        <v>2641</v>
      </c>
      <c r="B27" s="387"/>
      <c r="C27" s="387"/>
      <c r="D27" s="387"/>
      <c r="E27" s="387"/>
      <c r="F27" s="387"/>
      <c r="G27" s="387"/>
      <c r="H27" s="387"/>
      <c r="I27" s="291"/>
      <c r="J27" s="18" t="s">
        <v>2899</v>
      </c>
    </row>
    <row r="28" spans="1:10" s="5" customFormat="1" ht="15" customHeight="1" x14ac:dyDescent="0.25">
      <c r="A28" s="387" t="s">
        <v>2642</v>
      </c>
      <c r="B28" s="387"/>
      <c r="C28" s="387"/>
      <c r="D28" s="387"/>
      <c r="E28" s="387"/>
      <c r="F28" s="387"/>
      <c r="G28" s="387"/>
      <c r="H28" s="387"/>
      <c r="I28" s="291"/>
    </row>
    <row r="29" spans="1:10" s="5" customFormat="1" ht="35.1" customHeight="1" x14ac:dyDescent="0.25">
      <c r="A29" s="387"/>
      <c r="B29" s="387"/>
      <c r="C29" s="387"/>
      <c r="D29" s="387"/>
      <c r="E29" s="387"/>
      <c r="F29" s="387"/>
      <c r="G29" s="387"/>
      <c r="H29" s="387"/>
      <c r="I29" s="291"/>
      <c r="J29" s="18" t="s">
        <v>2899</v>
      </c>
    </row>
    <row r="30" spans="1:10" s="5" customFormat="1" ht="15" customHeight="1" x14ac:dyDescent="0.25">
      <c r="A30" s="387"/>
      <c r="B30" s="387"/>
      <c r="C30" s="387"/>
      <c r="D30" s="387"/>
      <c r="E30" s="387"/>
      <c r="F30" s="387"/>
      <c r="G30" s="387"/>
      <c r="H30" s="387"/>
      <c r="I30" s="291"/>
    </row>
    <row r="31" spans="1:10" s="5" customFormat="1" ht="35.1" customHeight="1" x14ac:dyDescent="0.3">
      <c r="A31" s="387" t="s">
        <v>2723</v>
      </c>
      <c r="B31" s="387"/>
      <c r="C31" s="387"/>
      <c r="D31" s="387"/>
      <c r="E31" s="387"/>
      <c r="F31" s="387"/>
      <c r="G31" s="387"/>
      <c r="H31" s="387"/>
      <c r="I31" s="291"/>
      <c r="J31" s="18" t="s">
        <v>2899</v>
      </c>
    </row>
    <row r="32" spans="1:10" s="5" customFormat="1" ht="15" customHeight="1" x14ac:dyDescent="0.3">
      <c r="A32" s="291"/>
      <c r="B32" s="291"/>
      <c r="C32" s="291"/>
      <c r="D32" s="291"/>
      <c r="E32" s="291"/>
      <c r="F32" s="291"/>
      <c r="G32" s="291"/>
      <c r="H32" s="291"/>
      <c r="I32" s="291"/>
      <c r="J32" s="282"/>
    </row>
    <row r="33" spans="1:10" s="5" customFormat="1" ht="35.1" customHeight="1" x14ac:dyDescent="0.3">
      <c r="A33" s="387" t="s">
        <v>2724</v>
      </c>
      <c r="B33" s="387"/>
      <c r="C33" s="387"/>
      <c r="D33" s="387"/>
      <c r="E33" s="387"/>
      <c r="F33" s="387"/>
      <c r="G33" s="387"/>
      <c r="H33" s="387"/>
      <c r="I33" s="291"/>
      <c r="J33" s="18" t="s">
        <v>2899</v>
      </c>
    </row>
    <row r="34" spans="1:10" s="5" customFormat="1" ht="15" customHeight="1" x14ac:dyDescent="0.3">
      <c r="A34" s="291"/>
      <c r="B34" s="291"/>
      <c r="C34" s="291"/>
      <c r="D34" s="291"/>
      <c r="E34" s="291"/>
      <c r="F34" s="291"/>
      <c r="G34" s="291"/>
      <c r="H34" s="291"/>
      <c r="I34" s="291"/>
      <c r="J34" s="282"/>
    </row>
    <row r="35" spans="1:10" s="1" customFormat="1" ht="24.75" customHeight="1" x14ac:dyDescent="0.3">
      <c r="A35" s="390" t="s">
        <v>2725</v>
      </c>
      <c r="B35" s="390"/>
      <c r="C35" s="390"/>
      <c r="D35" s="390"/>
      <c r="E35" s="390"/>
      <c r="F35" s="390"/>
      <c r="G35" s="390"/>
      <c r="H35" s="390"/>
      <c r="I35" s="390"/>
      <c r="J35" s="289"/>
    </row>
    <row r="36" spans="1:10" s="1" customFormat="1" ht="15" customHeight="1" x14ac:dyDescent="0.3">
      <c r="A36" s="293"/>
      <c r="B36" s="293"/>
      <c r="C36" s="293"/>
      <c r="D36" s="293"/>
      <c r="E36" s="293"/>
      <c r="F36" s="293"/>
      <c r="G36" s="294"/>
      <c r="H36" s="294"/>
      <c r="I36" s="293"/>
      <c r="J36" s="289"/>
    </row>
    <row r="37" spans="1:10" s="9" customFormat="1" ht="24.95" customHeight="1" x14ac:dyDescent="0.3">
      <c r="A37" s="281"/>
      <c r="B37" s="392" t="s">
        <v>2726</v>
      </c>
      <c r="C37" s="392"/>
      <c r="D37" s="393"/>
      <c r="E37" s="17" t="s">
        <v>2898</v>
      </c>
      <c r="F37" s="10"/>
      <c r="G37" s="10"/>
      <c r="H37" s="10"/>
      <c r="I37" s="10"/>
      <c r="J37" s="295"/>
    </row>
    <row r="38" spans="1:10" s="1" customFormat="1" ht="6" customHeight="1" x14ac:dyDescent="0.3">
      <c r="A38" s="293"/>
      <c r="B38" s="293"/>
      <c r="C38" s="293"/>
      <c r="D38" s="293"/>
      <c r="E38" s="293"/>
      <c r="F38" s="293"/>
      <c r="G38" s="294"/>
      <c r="H38" s="294"/>
      <c r="I38" s="293"/>
      <c r="J38" s="289"/>
    </row>
    <row r="39" spans="1:10" s="9" customFormat="1" ht="24.95" customHeight="1" x14ac:dyDescent="0.3">
      <c r="A39" s="281"/>
      <c r="B39" s="392" t="s">
        <v>2727</v>
      </c>
      <c r="C39" s="392"/>
      <c r="D39" s="393"/>
      <c r="E39" s="17" t="s">
        <v>2898</v>
      </c>
      <c r="F39" s="10"/>
      <c r="G39" s="10"/>
      <c r="H39" s="10"/>
      <c r="I39" s="10"/>
      <c r="J39" s="295"/>
    </row>
    <row r="40" spans="1:10" s="1" customFormat="1" ht="6" customHeight="1" x14ac:dyDescent="0.3">
      <c r="A40" s="293"/>
      <c r="B40" s="293"/>
      <c r="C40" s="293"/>
      <c r="D40" s="293"/>
      <c r="E40" s="293"/>
      <c r="F40" s="293"/>
      <c r="G40" s="294"/>
      <c r="H40" s="294"/>
      <c r="I40" s="293"/>
      <c r="J40" s="289"/>
    </row>
    <row r="41" spans="1:10" s="9" customFormat="1" ht="24.95" customHeight="1" x14ac:dyDescent="0.25">
      <c r="A41" s="281"/>
      <c r="B41" s="394" t="s">
        <v>2728</v>
      </c>
      <c r="C41" s="394"/>
      <c r="D41" s="395"/>
      <c r="E41" s="17" t="s">
        <v>2898</v>
      </c>
      <c r="F41" s="10"/>
      <c r="G41" s="10"/>
      <c r="H41" s="10"/>
      <c r="I41" s="10"/>
      <c r="J41" s="295"/>
    </row>
    <row r="42" spans="1:10" s="1" customFormat="1" ht="6" customHeight="1" x14ac:dyDescent="0.3">
      <c r="A42" s="293"/>
      <c r="B42" s="293"/>
      <c r="C42" s="293"/>
      <c r="D42" s="293"/>
      <c r="E42" s="293"/>
      <c r="F42" s="293"/>
      <c r="G42" s="294"/>
      <c r="H42" s="294"/>
      <c r="I42" s="293"/>
      <c r="J42" s="289"/>
    </row>
    <row r="43" spans="1:10" s="9" customFormat="1" ht="24.95" customHeight="1" x14ac:dyDescent="0.25">
      <c r="A43" s="281"/>
      <c r="B43" s="394" t="s">
        <v>2729</v>
      </c>
      <c r="C43" s="394"/>
      <c r="D43" s="395"/>
      <c r="E43" s="17" t="s">
        <v>2898</v>
      </c>
      <c r="F43" s="10"/>
      <c r="G43" s="10"/>
      <c r="H43" s="10"/>
      <c r="I43" s="10"/>
      <c r="J43" s="295"/>
    </row>
    <row r="44" spans="1:10" s="1" customFormat="1" ht="6" customHeight="1" x14ac:dyDescent="0.3">
      <c r="A44" s="293"/>
      <c r="B44" s="296"/>
      <c r="C44" s="296"/>
      <c r="D44" s="296"/>
      <c r="E44" s="293"/>
      <c r="F44" s="293"/>
      <c r="G44" s="294"/>
      <c r="H44" s="294"/>
      <c r="I44" s="293"/>
      <c r="J44" s="289"/>
    </row>
    <row r="45" spans="1:10" s="9" customFormat="1" ht="24.95" customHeight="1" x14ac:dyDescent="0.25">
      <c r="A45" s="281"/>
      <c r="B45" s="394" t="s">
        <v>2730</v>
      </c>
      <c r="C45" s="394"/>
      <c r="D45" s="395"/>
      <c r="E45" s="17" t="s">
        <v>2898</v>
      </c>
      <c r="F45" s="10"/>
      <c r="G45" s="10"/>
      <c r="H45" s="10"/>
      <c r="I45" s="10"/>
      <c r="J45" s="295"/>
    </row>
    <row r="46" spans="1:10" s="1" customFormat="1" ht="6" customHeight="1" x14ac:dyDescent="0.3">
      <c r="A46" s="293"/>
      <c r="B46" s="296"/>
      <c r="C46" s="296"/>
      <c r="D46" s="296"/>
      <c r="E46" s="293"/>
      <c r="F46" s="293"/>
      <c r="G46" s="294"/>
      <c r="H46" s="294"/>
      <c r="I46" s="293"/>
      <c r="J46" s="289"/>
    </row>
    <row r="47" spans="1:10" s="9" customFormat="1" ht="24.95" customHeight="1" x14ac:dyDescent="0.25">
      <c r="A47" s="281"/>
      <c r="B47" s="394" t="s">
        <v>2731</v>
      </c>
      <c r="C47" s="394"/>
      <c r="D47" s="395"/>
      <c r="E47" s="17" t="s">
        <v>2898</v>
      </c>
      <c r="F47" s="10"/>
      <c r="G47" s="10"/>
      <c r="H47" s="10"/>
      <c r="I47" s="10"/>
      <c r="J47" s="295"/>
    </row>
    <row r="48" spans="1:10" s="1" customFormat="1" ht="6" customHeight="1" x14ac:dyDescent="0.3">
      <c r="A48" s="293"/>
      <c r="B48" s="296"/>
      <c r="C48" s="296"/>
      <c r="D48" s="296"/>
      <c r="E48" s="293"/>
      <c r="F48" s="293"/>
      <c r="G48" s="294"/>
      <c r="H48" s="294"/>
      <c r="I48" s="293"/>
      <c r="J48" s="289"/>
    </row>
    <row r="49" spans="1:10" s="9" customFormat="1" ht="24.95" customHeight="1" x14ac:dyDescent="0.3">
      <c r="A49" s="281"/>
      <c r="B49" s="388" t="s">
        <v>2732</v>
      </c>
      <c r="C49" s="388"/>
      <c r="D49" s="391"/>
      <c r="E49" s="17" t="s">
        <v>2898</v>
      </c>
      <c r="F49" s="10"/>
      <c r="G49" s="10"/>
      <c r="H49" s="10"/>
      <c r="I49" s="10"/>
      <c r="J49" s="295"/>
    </row>
  </sheetData>
  <sheetProtection algorithmName="SHA-512" hashValue="LfCndKOrmQnEDLDlJcV8gPwkbbPKdn2WVtISLcZdaK9nWfXlJwf5gL1MyAOjO7U6n3PjYTkUcYPkGd5sKVSEmg==" saltValue="CR+3x1RR7bKcpfPEJxBROw==" spinCount="100000" sheet="1" objects="1" scenarios="1"/>
  <dataConsolidate/>
  <mergeCells count="26">
    <mergeCell ref="B49:D49"/>
    <mergeCell ref="B37:D37"/>
    <mergeCell ref="B39:D39"/>
    <mergeCell ref="B41:D41"/>
    <mergeCell ref="B43:D43"/>
    <mergeCell ref="B45:D45"/>
    <mergeCell ref="B47:D47"/>
    <mergeCell ref="A31:H31"/>
    <mergeCell ref="A33:H33"/>
    <mergeCell ref="A35:I35"/>
    <mergeCell ref="A25:H25"/>
    <mergeCell ref="A27:H27"/>
    <mergeCell ref="A28:H30"/>
    <mergeCell ref="A19:H19"/>
    <mergeCell ref="A21:H21"/>
    <mergeCell ref="A23:H23"/>
    <mergeCell ref="A15:H15"/>
    <mergeCell ref="A17:H17"/>
    <mergeCell ref="A12:H14"/>
    <mergeCell ref="A1:J1"/>
    <mergeCell ref="A3:H3"/>
    <mergeCell ref="A5:H5"/>
    <mergeCell ref="B9:F9"/>
    <mergeCell ref="A2:J2"/>
    <mergeCell ref="A7:H7"/>
    <mergeCell ref="A11:H11"/>
  </mergeCells>
  <dataValidations count="4">
    <dataValidation type="list" allowBlank="1" showInputMessage="1" showErrorMessage="1" sqref="J13 J15 J21 J11 J5 J7 J19 J17 J23 J31 J25 J29 J27 J3">
      <formula1>"SI,NO,nd,Non ricorre la fattispecie"</formula1>
    </dataValidation>
    <dataValidation type="list" allowBlank="1" showInputMessage="1" showErrorMessage="1" sqref="J4 E43 E37 E39 E41 E47 E45 E49 J16">
      <formula1>"SI,NO,nd"</formula1>
    </dataValidation>
    <dataValidation type="whole" allowBlank="1" showInputMessage="1" showErrorMessage="1" error="Inserire un dato numerico." prompt="Compilare solo in caso di risposta affermativa al punto 6.3" sqref="G9">
      <formula1>0</formula1>
      <formula2>10000000000</formula2>
    </dataValidation>
    <dataValidation type="list" allowBlank="1" showInputMessage="1" showErrorMessage="1" sqref="J33">
      <formula1>"SI, tutti,SI, solo alcuni,NO,nd,Non ricorre la fattispecie"</formula1>
    </dataValidation>
  </dataValidations>
  <printOptions horizontalCentered="1"/>
  <pageMargins left="0.39370078740157483" right="0.23622047244094491" top="0.51181102362204722" bottom="0.47244094488188981" header="0.23622047244094491" footer="0.11811023622047245"/>
  <pageSetup paperSize="9" scale="71" orientation="portrait" r:id="rId1"/>
  <headerFooter alignWithMargins="0">
    <oddHeader>&amp;R&amp;A</oddHead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J49"/>
  <sheetViews>
    <sheetView showGridLines="0" view="pageBreakPreview" zoomScale="115" zoomScaleNormal="115" zoomScaleSheetLayoutView="115" workbookViewId="0">
      <selection activeCell="J27" sqref="J27"/>
    </sheetView>
  </sheetViews>
  <sheetFormatPr defaultColWidth="9.140625" defaultRowHeight="18" customHeight="1" x14ac:dyDescent="0.25"/>
  <cols>
    <col min="1" max="1" width="3.7109375" style="165" customWidth="1"/>
    <col min="2" max="2" width="6.85546875" style="165" customWidth="1"/>
    <col min="3" max="3" width="15" style="165" customWidth="1"/>
    <col min="4" max="4" width="10.7109375" style="165" customWidth="1"/>
    <col min="5" max="5" width="8.7109375" style="165" customWidth="1"/>
    <col min="6" max="6" width="12.85546875" style="165" customWidth="1"/>
    <col min="7" max="7" width="14.140625" style="162" customWidth="1"/>
    <col min="8" max="8" width="17.28515625" style="162" customWidth="1"/>
    <col min="9" max="9" width="11.28515625" style="162" customWidth="1"/>
    <col min="10" max="10" width="15.7109375" style="161" customWidth="1"/>
    <col min="11" max="16384" width="9.140625" style="124"/>
  </cols>
  <sheetData>
    <row r="1" spans="1:10" s="127" customFormat="1" ht="24.95" customHeight="1" x14ac:dyDescent="0.25">
      <c r="A1" s="383" t="s">
        <v>2643</v>
      </c>
      <c r="B1" s="383"/>
      <c r="C1" s="383"/>
      <c r="D1" s="383"/>
      <c r="E1" s="383"/>
      <c r="F1" s="383"/>
      <c r="G1" s="383"/>
      <c r="H1" s="383"/>
      <c r="I1" s="383"/>
      <c r="J1" s="130"/>
    </row>
    <row r="2" spans="1:10" s="127" customFormat="1" ht="24.95" customHeight="1" x14ac:dyDescent="0.3">
      <c r="A2" s="400" t="str">
        <f>IF('1_Sistema_dei_controlli'!H23 = "NO, controllo non attivato", "Non occorre compilare la seguente sezione"&amp;" (cfr. punto 1.1 f: " &amp;"''" &amp;"Controllo non attivato"&amp;"'')","")</f>
        <v/>
      </c>
      <c r="B2" s="400"/>
      <c r="C2" s="400"/>
      <c r="D2" s="400"/>
      <c r="E2" s="400"/>
      <c r="F2" s="400"/>
      <c r="G2" s="400"/>
      <c r="H2" s="400"/>
      <c r="I2" s="400"/>
      <c r="J2" s="157"/>
    </row>
    <row r="3" spans="1:10" s="127" customFormat="1" ht="15" customHeight="1" x14ac:dyDescent="0.25">
      <c r="A3" s="375" t="s">
        <v>2733</v>
      </c>
      <c r="B3" s="375"/>
      <c r="C3" s="375"/>
      <c r="D3" s="375"/>
      <c r="E3" s="375"/>
      <c r="F3" s="375"/>
      <c r="G3" s="375"/>
      <c r="H3" s="375"/>
      <c r="I3" s="212"/>
      <c r="J3" s="157"/>
    </row>
    <row r="4" spans="1:10" s="132" customFormat="1" ht="35.1" customHeight="1" x14ac:dyDescent="0.2">
      <c r="A4" s="375"/>
      <c r="B4" s="375"/>
      <c r="C4" s="375"/>
      <c r="D4" s="375"/>
      <c r="E4" s="375"/>
      <c r="F4" s="375"/>
      <c r="G4" s="375"/>
      <c r="H4" s="375"/>
      <c r="I4" s="158"/>
      <c r="J4" s="131" t="s">
        <v>2895</v>
      </c>
    </row>
    <row r="5" spans="1:10" s="132" customFormat="1" ht="15" customHeight="1" x14ac:dyDescent="0.25">
      <c r="A5" s="375"/>
      <c r="B5" s="375"/>
      <c r="C5" s="375"/>
      <c r="D5" s="375"/>
      <c r="E5" s="375"/>
      <c r="F5" s="375"/>
      <c r="G5" s="375"/>
      <c r="H5" s="375"/>
      <c r="I5" s="204"/>
      <c r="J5" s="163"/>
    </row>
    <row r="6" spans="1:10" s="132" customFormat="1" ht="35.1" customHeight="1" x14ac:dyDescent="0.2">
      <c r="A6" s="375" t="s">
        <v>2734</v>
      </c>
      <c r="B6" s="375"/>
      <c r="C6" s="375"/>
      <c r="D6" s="375"/>
      <c r="E6" s="375"/>
      <c r="F6" s="375"/>
      <c r="G6" s="375"/>
      <c r="H6" s="375"/>
      <c r="I6" s="158"/>
      <c r="J6" s="131" t="s">
        <v>2895</v>
      </c>
    </row>
    <row r="7" spans="1:10" s="132" customFormat="1" ht="15" customHeight="1" x14ac:dyDescent="0.3">
      <c r="A7" s="213"/>
      <c r="B7" s="213"/>
      <c r="C7" s="213"/>
      <c r="D7" s="213"/>
      <c r="E7" s="213"/>
      <c r="F7" s="213"/>
      <c r="G7" s="213"/>
      <c r="H7" s="213"/>
      <c r="I7" s="213"/>
      <c r="J7" s="163"/>
    </row>
    <row r="8" spans="1:10" s="132" customFormat="1" ht="35.1" customHeight="1" x14ac:dyDescent="0.2">
      <c r="A8" s="375" t="s">
        <v>2735</v>
      </c>
      <c r="B8" s="375"/>
      <c r="C8" s="375"/>
      <c r="D8" s="375"/>
      <c r="E8" s="375"/>
      <c r="F8" s="375"/>
      <c r="G8" s="375"/>
      <c r="H8" s="375"/>
      <c r="I8" s="158"/>
      <c r="J8" s="131" t="s">
        <v>2899</v>
      </c>
    </row>
    <row r="9" spans="1:10" s="132" customFormat="1" ht="41.1" customHeight="1" x14ac:dyDescent="0.3">
      <c r="A9" s="358" t="s">
        <v>2736</v>
      </c>
      <c r="B9" s="358"/>
      <c r="C9" s="358"/>
      <c r="D9" s="358"/>
      <c r="E9" s="358"/>
      <c r="F9" s="358"/>
      <c r="G9" s="358"/>
      <c r="H9" s="358"/>
      <c r="I9" s="162"/>
      <c r="J9" s="163"/>
    </row>
    <row r="10" spans="1:10" s="136" customFormat="1" ht="24.95" customHeight="1" x14ac:dyDescent="0.25">
      <c r="A10" s="186"/>
      <c r="B10" s="186"/>
      <c r="C10" s="358" t="s">
        <v>2737</v>
      </c>
      <c r="D10" s="358"/>
      <c r="E10" s="358"/>
      <c r="F10" s="358"/>
      <c r="G10" s="165"/>
      <c r="H10" s="122" t="s">
        <v>2898</v>
      </c>
      <c r="I10" s="165"/>
      <c r="J10" s="161"/>
    </row>
    <row r="11" spans="1:10" s="127" customFormat="1" ht="6" customHeight="1" x14ac:dyDescent="0.3">
      <c r="A11" s="396"/>
      <c r="B11" s="396"/>
      <c r="C11" s="396"/>
      <c r="D11" s="396"/>
      <c r="E11" s="396"/>
      <c r="F11" s="396"/>
      <c r="G11" s="396"/>
      <c r="H11" s="396"/>
      <c r="I11" s="396"/>
      <c r="J11" s="157"/>
    </row>
    <row r="12" spans="1:10" s="136" customFormat="1" ht="24.95" customHeight="1" x14ac:dyDescent="0.25">
      <c r="A12" s="186"/>
      <c r="B12" s="186"/>
      <c r="C12" s="358" t="s">
        <v>2856</v>
      </c>
      <c r="D12" s="358"/>
      <c r="E12" s="358"/>
      <c r="F12" s="358"/>
      <c r="G12" s="165"/>
      <c r="H12" s="214" t="s">
        <v>2898</v>
      </c>
      <c r="I12" s="165"/>
      <c r="J12" s="161"/>
    </row>
    <row r="13" spans="1:10" s="127" customFormat="1" ht="6" customHeight="1" x14ac:dyDescent="0.3">
      <c r="A13" s="396"/>
      <c r="B13" s="396"/>
      <c r="C13" s="396"/>
      <c r="D13" s="396"/>
      <c r="E13" s="396"/>
      <c r="F13" s="396"/>
      <c r="G13" s="396"/>
      <c r="H13" s="396"/>
      <c r="I13" s="396"/>
      <c r="J13" s="157"/>
    </row>
    <row r="14" spans="1:10" s="136" customFormat="1" ht="24.95" customHeight="1" x14ac:dyDescent="0.3">
      <c r="A14" s="186"/>
      <c r="B14" s="186"/>
      <c r="C14" s="358" t="s">
        <v>2857</v>
      </c>
      <c r="D14" s="358"/>
      <c r="E14" s="358"/>
      <c r="F14" s="358"/>
      <c r="G14" s="165"/>
      <c r="H14" s="122" t="s">
        <v>2898</v>
      </c>
      <c r="I14" s="165"/>
      <c r="J14" s="161"/>
    </row>
    <row r="15" spans="1:10" s="127" customFormat="1" ht="6" customHeight="1" x14ac:dyDescent="0.3">
      <c r="A15" s="396"/>
      <c r="B15" s="396"/>
      <c r="C15" s="396"/>
      <c r="D15" s="396"/>
      <c r="E15" s="396"/>
      <c r="F15" s="396"/>
      <c r="G15" s="396"/>
      <c r="H15" s="396"/>
      <c r="I15" s="396"/>
      <c r="J15" s="157"/>
    </row>
    <row r="16" spans="1:10" s="136" customFormat="1" ht="24.95" customHeight="1" x14ac:dyDescent="0.3">
      <c r="A16" s="186"/>
      <c r="B16" s="186"/>
      <c r="C16" s="358" t="s">
        <v>2858</v>
      </c>
      <c r="D16" s="358"/>
      <c r="E16" s="358"/>
      <c r="F16" s="358"/>
      <c r="G16" s="165"/>
      <c r="H16" s="122" t="s">
        <v>2898</v>
      </c>
      <c r="I16" s="165"/>
      <c r="J16" s="161"/>
    </row>
    <row r="17" spans="1:10" s="127" customFormat="1" ht="6" customHeight="1" x14ac:dyDescent="0.3">
      <c r="A17" s="396"/>
      <c r="B17" s="396"/>
      <c r="C17" s="396"/>
      <c r="D17" s="396"/>
      <c r="E17" s="396"/>
      <c r="F17" s="396"/>
      <c r="G17" s="396"/>
      <c r="H17" s="396"/>
      <c r="I17" s="396"/>
      <c r="J17" s="157"/>
    </row>
    <row r="18" spans="1:10" s="136" customFormat="1" ht="24.95" customHeight="1" x14ac:dyDescent="0.25">
      <c r="A18" s="186"/>
      <c r="B18" s="186"/>
      <c r="C18" s="358" t="s">
        <v>2738</v>
      </c>
      <c r="D18" s="358"/>
      <c r="E18" s="358"/>
      <c r="F18" s="358"/>
      <c r="G18" s="165"/>
      <c r="H18" s="122" t="s">
        <v>2898</v>
      </c>
      <c r="I18" s="165"/>
      <c r="J18" s="161"/>
    </row>
    <row r="19" spans="1:10" s="127" customFormat="1" ht="6" customHeight="1" x14ac:dyDescent="0.3">
      <c r="A19" s="396"/>
      <c r="B19" s="396"/>
      <c r="C19" s="396"/>
      <c r="D19" s="396"/>
      <c r="E19" s="396"/>
      <c r="F19" s="396"/>
      <c r="G19" s="396"/>
      <c r="H19" s="396"/>
      <c r="I19" s="396"/>
      <c r="J19" s="157"/>
    </row>
    <row r="20" spans="1:10" s="136" customFormat="1" ht="24.95" customHeight="1" x14ac:dyDescent="0.25">
      <c r="A20" s="186"/>
      <c r="B20" s="186"/>
      <c r="C20" s="358" t="s">
        <v>2739</v>
      </c>
      <c r="D20" s="358"/>
      <c r="E20" s="358"/>
      <c r="F20" s="358"/>
      <c r="G20" s="165"/>
      <c r="H20" s="122" t="s">
        <v>2898</v>
      </c>
      <c r="I20" s="165"/>
      <c r="J20" s="161"/>
    </row>
    <row r="21" spans="1:10" s="127" customFormat="1" ht="6" customHeight="1" x14ac:dyDescent="0.25">
      <c r="A21" s="396"/>
      <c r="B21" s="396"/>
      <c r="C21" s="396"/>
      <c r="D21" s="396"/>
      <c r="E21" s="396"/>
      <c r="F21" s="396"/>
      <c r="G21" s="396"/>
      <c r="H21" s="396"/>
      <c r="I21" s="396"/>
      <c r="J21" s="157"/>
    </row>
    <row r="22" spans="1:10" s="136" customFormat="1" ht="24.95" customHeight="1" x14ac:dyDescent="0.25">
      <c r="A22" s="186"/>
      <c r="B22" s="186"/>
      <c r="C22" s="358" t="s">
        <v>2740</v>
      </c>
      <c r="D22" s="358"/>
      <c r="E22" s="358"/>
      <c r="F22" s="358"/>
      <c r="G22" s="165"/>
      <c r="H22" s="122" t="s">
        <v>2894</v>
      </c>
      <c r="I22" s="165"/>
      <c r="J22" s="161"/>
    </row>
    <row r="23" spans="1:10" s="127" customFormat="1" ht="6" customHeight="1" x14ac:dyDescent="0.25">
      <c r="A23" s="396"/>
      <c r="B23" s="396"/>
      <c r="C23" s="396"/>
      <c r="D23" s="396"/>
      <c r="E23" s="396"/>
      <c r="F23" s="396"/>
      <c r="G23" s="396"/>
      <c r="H23" s="396"/>
      <c r="I23" s="396"/>
      <c r="J23" s="157"/>
    </row>
    <row r="24" spans="1:10" s="136" customFormat="1" ht="24.95" customHeight="1" x14ac:dyDescent="0.25">
      <c r="A24" s="186"/>
      <c r="B24" s="186"/>
      <c r="C24" s="373" t="s">
        <v>2741</v>
      </c>
      <c r="D24" s="373"/>
      <c r="E24" s="373"/>
      <c r="F24" s="373"/>
      <c r="G24" s="165"/>
      <c r="H24" s="122" t="s">
        <v>2898</v>
      </c>
      <c r="I24" s="165"/>
      <c r="J24" s="161"/>
    </row>
    <row r="25" spans="1:10" s="127" customFormat="1" ht="6" customHeight="1" x14ac:dyDescent="0.25">
      <c r="A25" s="396"/>
      <c r="B25" s="396"/>
      <c r="C25" s="396"/>
      <c r="D25" s="396"/>
      <c r="E25" s="396"/>
      <c r="F25" s="396"/>
      <c r="G25" s="396"/>
      <c r="H25" s="396"/>
      <c r="I25" s="396"/>
      <c r="J25" s="157"/>
    </row>
    <row r="26" spans="1:10" s="136" customFormat="1" ht="24.95" customHeight="1" x14ac:dyDescent="0.25">
      <c r="A26" s="186"/>
      <c r="B26" s="186"/>
      <c r="C26" s="373" t="s">
        <v>2859</v>
      </c>
      <c r="D26" s="373"/>
      <c r="E26" s="373"/>
      <c r="F26" s="373"/>
      <c r="G26" s="402"/>
      <c r="H26" s="122" t="s">
        <v>2898</v>
      </c>
      <c r="I26" s="165"/>
      <c r="J26" s="161"/>
    </row>
    <row r="27" spans="1:10" s="136" customFormat="1" ht="6" customHeight="1" x14ac:dyDescent="0.25">
      <c r="A27" s="186"/>
      <c r="B27" s="186"/>
      <c r="C27" s="135"/>
      <c r="D27" s="135"/>
      <c r="E27" s="135"/>
      <c r="F27" s="135"/>
      <c r="G27" s="162"/>
      <c r="H27" s="165"/>
      <c r="I27" s="165"/>
      <c r="J27" s="161"/>
    </row>
    <row r="28" spans="1:10" s="136" customFormat="1" ht="24.95" customHeight="1" x14ac:dyDescent="0.25">
      <c r="A28" s="186"/>
      <c r="B28" s="186"/>
      <c r="C28" s="373" t="s">
        <v>2742</v>
      </c>
      <c r="D28" s="373"/>
      <c r="E28" s="373"/>
      <c r="F28" s="373"/>
      <c r="G28" s="402"/>
      <c r="H28" s="122" t="s">
        <v>2898</v>
      </c>
      <c r="I28" s="165"/>
      <c r="J28" s="161"/>
    </row>
    <row r="29" spans="1:10" s="136" customFormat="1" ht="6" customHeight="1" x14ac:dyDescent="0.25">
      <c r="A29" s="186"/>
      <c r="B29" s="186"/>
      <c r="C29" s="135"/>
      <c r="D29" s="135"/>
      <c r="E29" s="135"/>
      <c r="F29" s="135"/>
      <c r="G29" s="162"/>
      <c r="H29" s="165"/>
      <c r="I29" s="165"/>
      <c r="J29" s="161"/>
    </row>
    <row r="30" spans="1:10" s="136" customFormat="1" ht="24.95" customHeight="1" x14ac:dyDescent="0.25">
      <c r="A30" s="186"/>
      <c r="B30" s="186"/>
      <c r="C30" s="358" t="s">
        <v>2860</v>
      </c>
      <c r="D30" s="358"/>
      <c r="E30" s="358"/>
      <c r="F30" s="165"/>
      <c r="G30" s="158"/>
      <c r="H30" s="397"/>
      <c r="I30" s="398"/>
      <c r="J30" s="399"/>
    </row>
    <row r="31" spans="1:10" ht="15" customHeight="1" x14ac:dyDescent="0.25">
      <c r="A31" s="358"/>
      <c r="B31" s="358"/>
      <c r="C31" s="358"/>
      <c r="D31" s="358"/>
      <c r="E31" s="135"/>
      <c r="F31" s="135"/>
      <c r="G31" s="135"/>
      <c r="H31" s="165"/>
      <c r="I31" s="165"/>
    </row>
    <row r="32" spans="1:10" s="132" customFormat="1" ht="35.1" customHeight="1" x14ac:dyDescent="0.2">
      <c r="A32" s="375" t="s">
        <v>2743</v>
      </c>
      <c r="B32" s="375"/>
      <c r="C32" s="375"/>
      <c r="D32" s="375"/>
      <c r="E32" s="375"/>
      <c r="F32" s="375"/>
      <c r="G32" s="375"/>
      <c r="H32" s="375"/>
      <c r="I32" s="158"/>
      <c r="J32" s="122" t="s">
        <v>2898</v>
      </c>
    </row>
    <row r="33" spans="1:10" s="132" customFormat="1" ht="15" customHeight="1" x14ac:dyDescent="0.25">
      <c r="A33" s="204"/>
      <c r="B33" s="204"/>
      <c r="C33" s="204"/>
      <c r="D33" s="204"/>
      <c r="E33" s="204"/>
      <c r="F33" s="204"/>
      <c r="G33" s="204"/>
      <c r="H33" s="204"/>
      <c r="I33" s="204"/>
      <c r="J33" s="163"/>
    </row>
    <row r="34" spans="1:10" s="132" customFormat="1" ht="35.1" customHeight="1" x14ac:dyDescent="0.2">
      <c r="A34" s="375" t="s">
        <v>2744</v>
      </c>
      <c r="B34" s="375"/>
      <c r="C34" s="375"/>
      <c r="D34" s="375"/>
      <c r="E34" s="375"/>
      <c r="F34" s="375"/>
      <c r="G34" s="375"/>
      <c r="H34" s="375"/>
      <c r="I34" s="158"/>
      <c r="J34" s="122" t="s">
        <v>2898</v>
      </c>
    </row>
    <row r="35" spans="1:10" s="132" customFormat="1" ht="15" customHeight="1" x14ac:dyDescent="0.25">
      <c r="A35" s="204"/>
      <c r="B35" s="204"/>
      <c r="C35" s="204"/>
      <c r="D35" s="204"/>
      <c r="E35" s="204"/>
      <c r="F35" s="204"/>
      <c r="G35" s="204"/>
      <c r="H35" s="204"/>
      <c r="I35" s="204"/>
      <c r="J35" s="163"/>
    </row>
    <row r="36" spans="1:10" s="132" customFormat="1" ht="35.1" customHeight="1" x14ac:dyDescent="0.2">
      <c r="A36" s="375" t="s">
        <v>2863</v>
      </c>
      <c r="B36" s="375"/>
      <c r="C36" s="375"/>
      <c r="D36" s="375"/>
      <c r="E36" s="375"/>
      <c r="F36" s="375"/>
      <c r="G36" s="375"/>
      <c r="H36" s="375"/>
      <c r="I36" s="158"/>
      <c r="J36" s="131" t="s">
        <v>2895</v>
      </c>
    </row>
    <row r="37" spans="1:10" s="132" customFormat="1" ht="15" customHeight="1" x14ac:dyDescent="0.25">
      <c r="A37" s="204"/>
      <c r="B37" s="215" t="s">
        <v>2677</v>
      </c>
      <c r="C37" s="215"/>
      <c r="D37" s="215"/>
      <c r="E37" s="216"/>
      <c r="F37" s="216"/>
      <c r="G37" s="217"/>
      <c r="H37" s="217"/>
      <c r="I37" s="204"/>
      <c r="J37" s="163"/>
    </row>
    <row r="38" spans="1:10" s="132" customFormat="1" ht="35.1" customHeight="1" x14ac:dyDescent="0.25">
      <c r="A38" s="218"/>
      <c r="B38" s="401" t="s">
        <v>2754</v>
      </c>
      <c r="C38" s="401"/>
      <c r="D38" s="401"/>
      <c r="E38" s="401"/>
      <c r="F38" s="401"/>
      <c r="G38" s="401"/>
      <c r="H38" s="401"/>
      <c r="I38" s="219" t="str">
        <f>IF(OR(AND($J$36="SI",J38=""),AND($J$36="nd",J38&lt;&gt;""),AND($J$36="NO",J38&lt;&gt;""),AND($J$36="",J38&lt;&gt;""),,AND($J$36="Non ricorre la fattispecie",J38&lt;&gt;"")),"Dato non congruente","")</f>
        <v/>
      </c>
      <c r="J38" s="145"/>
    </row>
    <row r="39" spans="1:10" s="132" customFormat="1" ht="15" customHeight="1" x14ac:dyDescent="0.25">
      <c r="A39" s="213"/>
      <c r="B39" s="213"/>
      <c r="C39" s="213"/>
      <c r="D39" s="213"/>
      <c r="E39" s="213"/>
      <c r="F39" s="213"/>
      <c r="G39" s="213"/>
      <c r="H39" s="213"/>
      <c r="I39" s="213"/>
      <c r="J39" s="163"/>
    </row>
    <row r="40" spans="1:10" s="181" customFormat="1" ht="35.1" customHeight="1" x14ac:dyDescent="0.25">
      <c r="A40" s="218"/>
      <c r="B40" s="375" t="s">
        <v>2861</v>
      </c>
      <c r="C40" s="375"/>
      <c r="D40" s="375"/>
      <c r="E40" s="375"/>
      <c r="F40" s="375"/>
      <c r="G40" s="375"/>
      <c r="H40" s="375"/>
      <c r="I40" s="219" t="str">
        <f>IF(OR(AND($J$36="SI",J40=""),AND($J$36="nd",J40&lt;&gt;""),AND($J$36="NO",J40&lt;&gt;""),AND($J$36="",J40&lt;&gt;""),,AND($J$36="Non ricorre la fattispecie",J40&lt;&gt;"")),"Dato non congruente","")</f>
        <v/>
      </c>
      <c r="J40" s="131"/>
    </row>
    <row r="41" spans="1:10" ht="15" customHeight="1" x14ac:dyDescent="0.25">
      <c r="A41" s="220"/>
      <c r="B41" s="220"/>
      <c r="C41" s="220"/>
      <c r="D41" s="220"/>
      <c r="E41" s="220"/>
      <c r="F41" s="220"/>
      <c r="G41" s="220"/>
      <c r="H41" s="220"/>
      <c r="I41" s="220"/>
    </row>
    <row r="42" spans="1:10" s="181" customFormat="1" ht="35.1" customHeight="1" x14ac:dyDescent="0.25">
      <c r="A42" s="218"/>
      <c r="B42" s="375" t="s">
        <v>2745</v>
      </c>
      <c r="C42" s="375"/>
      <c r="D42" s="375"/>
      <c r="E42" s="375"/>
      <c r="F42" s="375"/>
      <c r="G42" s="375"/>
      <c r="H42" s="375"/>
      <c r="I42" s="219" t="str">
        <f>IF(OR(AND($J$36="SI",J42=""),AND($J$36="nd",J42&lt;&gt;""),AND($J$36="NO",J42&lt;&gt;""),AND($J$36="",J42&lt;&gt;""),,AND($J$36="Non ricorre la fattispecie",J42&lt;&gt;"")),"Dato non congruente","")</f>
        <v/>
      </c>
      <c r="J42" s="122"/>
    </row>
    <row r="43" spans="1:10" ht="15" customHeight="1" x14ac:dyDescent="0.25">
      <c r="I43" s="220"/>
    </row>
    <row r="44" spans="1:10" s="132" customFormat="1" ht="35.1" customHeight="1" x14ac:dyDescent="0.2">
      <c r="A44" s="375" t="s">
        <v>2746</v>
      </c>
      <c r="B44" s="375"/>
      <c r="C44" s="375"/>
      <c r="D44" s="375"/>
      <c r="E44" s="375"/>
      <c r="F44" s="375"/>
      <c r="G44" s="375"/>
      <c r="H44" s="375"/>
      <c r="I44" s="158"/>
      <c r="J44" s="122" t="s">
        <v>2895</v>
      </c>
    </row>
    <row r="45" spans="1:10" s="132" customFormat="1" ht="15" customHeight="1" x14ac:dyDescent="0.25">
      <c r="A45" s="204"/>
      <c r="B45" s="204"/>
      <c r="C45" s="204"/>
      <c r="D45" s="204"/>
      <c r="E45" s="204"/>
      <c r="F45" s="204"/>
      <c r="G45" s="204"/>
      <c r="H45" s="204"/>
      <c r="I45" s="213"/>
      <c r="J45" s="163"/>
    </row>
    <row r="46" spans="1:10" s="132" customFormat="1" ht="35.1" customHeight="1" x14ac:dyDescent="0.2">
      <c r="A46" s="375" t="s">
        <v>2862</v>
      </c>
      <c r="B46" s="375"/>
      <c r="C46" s="375"/>
      <c r="D46" s="375"/>
      <c r="E46" s="375"/>
      <c r="F46" s="375"/>
      <c r="G46" s="375"/>
      <c r="H46" s="375"/>
      <c r="I46" s="158"/>
      <c r="J46" s="122" t="s">
        <v>2895</v>
      </c>
    </row>
    <row r="47" spans="1:10" s="132" customFormat="1" ht="15" customHeight="1" x14ac:dyDescent="0.2">
      <c r="A47" s="375" t="s">
        <v>2747</v>
      </c>
      <c r="B47" s="375"/>
      <c r="C47" s="375"/>
      <c r="D47" s="375"/>
      <c r="E47" s="375"/>
      <c r="F47" s="375"/>
      <c r="G47" s="375"/>
      <c r="H47" s="375"/>
      <c r="I47" s="128"/>
      <c r="J47" s="129"/>
    </row>
    <row r="48" spans="1:10" s="132" customFormat="1" ht="35.1" customHeight="1" x14ac:dyDescent="0.2">
      <c r="A48" s="375"/>
      <c r="B48" s="375"/>
      <c r="C48" s="375"/>
      <c r="D48" s="375"/>
      <c r="E48" s="375"/>
      <c r="F48" s="375"/>
      <c r="G48" s="375"/>
      <c r="H48" s="375"/>
      <c r="I48" s="128"/>
      <c r="J48" s="122" t="s">
        <v>2895</v>
      </c>
    </row>
    <row r="49" spans="1:10" s="132" customFormat="1" ht="15" customHeight="1" x14ac:dyDescent="0.25">
      <c r="A49" s="375"/>
      <c r="B49" s="375"/>
      <c r="C49" s="375"/>
      <c r="D49" s="375"/>
      <c r="E49" s="375"/>
      <c r="F49" s="375"/>
      <c r="G49" s="375"/>
      <c r="H49" s="375"/>
      <c r="I49" s="162"/>
      <c r="J49" s="162"/>
    </row>
  </sheetData>
  <sheetProtection algorithmName="SHA-512" hashValue="29p3qmlHwQQdxHVnTyn58JfjDE5O6WHUFz9gxuuOsv3UAKv7mpysrgLtC7l/zg6pue0xRdyWqDFoKZAC/IDyMw==" saltValue="9zvPa4w9qmg3c0X5vg7RpQ==" spinCount="100000" sheet="1" objects="1" scenarios="1"/>
  <dataConsolidate link="1"/>
  <mergeCells count="36">
    <mergeCell ref="B40:H40"/>
    <mergeCell ref="A44:H44"/>
    <mergeCell ref="A21:I21"/>
    <mergeCell ref="A46:H46"/>
    <mergeCell ref="B38:H38"/>
    <mergeCell ref="A23:I23"/>
    <mergeCell ref="C28:G28"/>
    <mergeCell ref="A25:I25"/>
    <mergeCell ref="A36:H36"/>
    <mergeCell ref="C26:G26"/>
    <mergeCell ref="A19:I19"/>
    <mergeCell ref="A1:I1"/>
    <mergeCell ref="A2:I2"/>
    <mergeCell ref="A9:H9"/>
    <mergeCell ref="A13:I13"/>
    <mergeCell ref="C12:F12"/>
    <mergeCell ref="A3:H5"/>
    <mergeCell ref="A6:H6"/>
    <mergeCell ref="A11:I11"/>
    <mergeCell ref="A8:H8"/>
    <mergeCell ref="A47:H49"/>
    <mergeCell ref="A31:D31"/>
    <mergeCell ref="C24:F24"/>
    <mergeCell ref="C22:F22"/>
    <mergeCell ref="C10:F10"/>
    <mergeCell ref="C16:F16"/>
    <mergeCell ref="C18:F18"/>
    <mergeCell ref="C20:F20"/>
    <mergeCell ref="C14:F14"/>
    <mergeCell ref="A15:I15"/>
    <mergeCell ref="B42:H42"/>
    <mergeCell ref="H30:J30"/>
    <mergeCell ref="A32:H32"/>
    <mergeCell ref="A34:H34"/>
    <mergeCell ref="C30:E30"/>
    <mergeCell ref="A17:I17"/>
  </mergeCells>
  <dataValidations xWindow="859" yWindow="745" count="7">
    <dataValidation type="list" allowBlank="1" showInputMessage="1" showErrorMessage="1" prompt="Compilare solo in caso di risposta affermativa al punto 7.7" sqref="J38">
      <formula1>"Annuale,Infrannuale,Ultrannuale,Diversificata,nd"</formula1>
    </dataValidation>
    <dataValidation type="list" allowBlank="1" showInputMessage="1" showErrorMessage="1" prompt="Compilare solo in caso di risposta affermativa al punto 7.7" sqref="J40">
      <formula1>"su tutti i servizi, solo su alcuni, nd, Non ricorre la fattispecie"</formula1>
    </dataValidation>
    <dataValidation type="list" allowBlank="1" showInputMessage="1" showErrorMessage="1" sqref="H28 H26 J44 J34 J46 H10 H12 H14 H16 H18 H20 H22 H24 J48">
      <formula1>"SI,NO,nd"</formula1>
    </dataValidation>
    <dataValidation type="list" allowBlank="1" showInputMessage="1" showErrorMessage="1" sqref="J4">
      <formula1>"SI,Si, solo su alcuni servizi,NO,nd,Non ricorre la fattispecie"</formula1>
    </dataValidation>
    <dataValidation type="list" allowBlank="1" showInputMessage="1" showErrorMessage="1" sqref="J32">
      <formula1>"SI, tutti,SI, almeno il 50%,SI, meno del 50%,NO,nd"</formula1>
    </dataValidation>
    <dataValidation type="list" allowBlank="1" showInputMessage="1" showErrorMessage="1" sqref="J36 J6 J8">
      <formula1>"SI,NO,nd,Non ricorre la fattispecie"</formula1>
    </dataValidation>
    <dataValidation type="list" allowBlank="1" showInputMessage="1" showErrorMessage="1" prompt="Compilare solo in caso di risposta affermativa al punto 7.7" sqref="J42">
      <formula1>"SI,NO,nd"</formula1>
    </dataValidation>
  </dataValidations>
  <printOptions horizontalCentered="1"/>
  <pageMargins left="0.59055118110236227" right="0.39370078740157483" top="0.94488188976377963" bottom="0.70866141732283472" header="0.43307086614173229" footer="0.31496062992125984"/>
  <pageSetup paperSize="9" scale="71" orientation="portrait" r:id="rId1"/>
  <headerFooter alignWithMargins="0">
    <oddHeader>&amp;C
&amp;R&amp;A</oddHead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38FDA218E08545AB124D9E01A42C45" ma:contentTypeVersion="11" ma:contentTypeDescription="Creare un nuovo documento." ma:contentTypeScope="" ma:versionID="e962a12a7f6498b426e25997e32b4896">
  <xsd:schema xmlns:xsd="http://www.w3.org/2001/XMLSchema" xmlns:xs="http://www.w3.org/2001/XMLSchema" xmlns:p="http://schemas.microsoft.com/office/2006/metadata/properties" xmlns:ns3="19c1824b-3a28-4139-b25d-a0764d5bf232" xmlns:ns4="42d3c627-bc56-4d50-a892-53d253729b78" targetNamespace="http://schemas.microsoft.com/office/2006/metadata/properties" ma:root="true" ma:fieldsID="7ced27b76972982594b1503b32ef8422" ns3:_="" ns4:_="">
    <xsd:import namespace="19c1824b-3a28-4139-b25d-a0764d5bf232"/>
    <xsd:import namespace="42d3c627-bc56-4d50-a892-53d253729b7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1824b-3a28-4139-b25d-a0764d5bf2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3c627-bc56-4d50-a892-53d253729b7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SharingHintHash" ma:index="16"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EBC01D-5435-4500-ABCF-C89654420D65}">
  <ds:schemaRefs>
    <ds:schemaRef ds:uri="http://schemas.microsoft.com/sharepoint/v3/contenttype/forms"/>
  </ds:schemaRefs>
</ds:datastoreItem>
</file>

<file path=customXml/itemProps2.xml><?xml version="1.0" encoding="utf-8"?>
<ds:datastoreItem xmlns:ds="http://schemas.openxmlformats.org/officeDocument/2006/customXml" ds:itemID="{BF81DDCC-1B74-4C49-940C-9ED6B248A6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1824b-3a28-4139-b25d-a0764d5bf232"/>
    <ds:schemaRef ds:uri="42d3c627-bc56-4d50-a892-53d253729b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369152-7BAC-43CB-8D6B-5980FB6EBE7D}">
  <ds:schemaRefs>
    <ds:schemaRef ds:uri="http://schemas.microsoft.com/office/2006/documentManagement/types"/>
    <ds:schemaRef ds:uri="http://www.w3.org/XML/1998/namespace"/>
    <ds:schemaRef ds:uri="http://purl.org/dc/terms/"/>
    <ds:schemaRef ds:uri="42d3c627-bc56-4d50-a892-53d253729b78"/>
    <ds:schemaRef ds:uri="http://purl.org/dc/elements/1.1/"/>
    <ds:schemaRef ds:uri="http://schemas.microsoft.com/office/infopath/2007/PartnerControls"/>
    <ds:schemaRef ds:uri="http://purl.org/dc/dcmitype/"/>
    <ds:schemaRef ds:uri="http://schemas.openxmlformats.org/package/2006/metadata/core-properties"/>
    <ds:schemaRef ds:uri="19c1824b-3a28-4139-b25d-a0764d5bf23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10</vt:i4>
      </vt:variant>
    </vt:vector>
  </HeadingPairs>
  <TitlesOfParts>
    <vt:vector size="21" baseType="lpstr">
      <vt:lpstr>Cover</vt:lpstr>
      <vt:lpstr>Istruzioni </vt:lpstr>
      <vt:lpstr>1_Sistema_dei_controlli</vt:lpstr>
      <vt:lpstr>2_Regolar_ammin_contabile</vt:lpstr>
      <vt:lpstr>3_Controllo_di_gestione</vt:lpstr>
      <vt:lpstr>4_Controllo_strategico</vt:lpstr>
      <vt:lpstr>5_Equilibri_finanziari</vt:lpstr>
      <vt:lpstr>6_Organismi_partecipati</vt:lpstr>
      <vt:lpstr>7_Qualita_dei_servizi</vt:lpstr>
      <vt:lpstr>8_Note</vt:lpstr>
      <vt:lpstr>Firma</vt:lpstr>
      <vt:lpstr>'1_Sistema_dei_controlli'!Area_stampa</vt:lpstr>
      <vt:lpstr>'2_Regolar_ammin_contabile'!Area_stampa</vt:lpstr>
      <vt:lpstr>'3_Controllo_di_gestione'!Area_stampa</vt:lpstr>
      <vt:lpstr>'4_Controllo_strategico'!Area_stampa</vt:lpstr>
      <vt:lpstr>'5_Equilibri_finanziari'!Area_stampa</vt:lpstr>
      <vt:lpstr>'6_Organismi_partecipati'!Area_stampa</vt:lpstr>
      <vt:lpstr>'7_Qualita_dei_servizi'!Area_stampa</vt:lpstr>
      <vt:lpstr>Cover!Area_stampa</vt:lpstr>
      <vt:lpstr>Firma!Area_stampa</vt:lpstr>
      <vt:lpstr>'Istruzioni '!Area_stampa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2021-04-20T14:58:27Z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0x0101004638FDA218E08545AB124D9E01A42C45</vt:lpwstr>
  </property>
</Properties>
</file>